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claud\Documents\Bonsaï\FFB\1 Gestion administrative et financière\OHME\Inscription\"/>
    </mc:Choice>
  </mc:AlternateContent>
  <xr:revisionPtr revIDLastSave="0" documentId="13_ncr:1_{6D12287C-EF1A-4996-A664-B846A6DB8222}" xr6:coauthVersionLast="47" xr6:coauthVersionMax="47" xr10:uidLastSave="{00000000-0000-0000-0000-000000000000}"/>
  <bookViews>
    <workbookView xWindow="4620" yWindow="1245" windowWidth="19050" windowHeight="13005" tabRatio="373" xr2:uid="{00000000-000D-0000-FFFF-FFFF00000000}"/>
  </bookViews>
  <sheets>
    <sheet name="Paiement Cotisation Adhérent" sheetId="1" r:id="rId1"/>
    <sheet name="Paiement Cotisation Club" sheetId="3" state="hidden" r:id="rId2"/>
    <sheet name="Listes de valeurs" sheetId="2" state="hidden" r:id="rId3"/>
  </sheets>
  <definedNames>
    <definedName name="Annee_Adhesion">'Listes de valeurs'!$D$6</definedName>
    <definedName name="Date_Paiement">'Paiement Cotisation Adhérent'!$A$3</definedName>
    <definedName name="Etiquette_Manuelle_Adherent">'Listes de valeurs'!$F$6</definedName>
    <definedName name="Montant_Adhesion_Adherent">'Listes de valeurs'!$B$6</definedName>
    <definedName name="Montant_Adhesion_Club">'Listes de valeurs'!$B$7</definedName>
    <definedName name="NOM_club">'Paiement Cotisation Adhérent'!$W$1</definedName>
    <definedName name="Nom_Region">'Paiement Cotisation Adhérent'!$Y$1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4" i="1" l="1"/>
  <c r="X5" i="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3" i="1"/>
  <c r="C2" i="3"/>
  <c r="E2" i="3" s="1"/>
  <c r="I2" i="3"/>
  <c r="H2" i="3"/>
  <c r="F2" i="3"/>
  <c r="D2" i="3" l="1"/>
  <c r="A2" i="3"/>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3" i="1"/>
  <c r="C1" i="1"/>
  <c r="C3" i="1"/>
  <c r="G3" i="1"/>
  <c r="K3" i="1"/>
  <c r="U3" i="1"/>
  <c r="V3" i="1"/>
  <c r="W3" i="1"/>
  <c r="C4" i="1"/>
  <c r="G4" i="1"/>
  <c r="K4" i="1"/>
  <c r="U4" i="1"/>
  <c r="V4" i="1"/>
  <c r="W4" i="1"/>
  <c r="C5" i="1"/>
  <c r="G5" i="1"/>
  <c r="K5" i="1"/>
  <c r="U5" i="1"/>
  <c r="V5" i="1"/>
  <c r="W5" i="1"/>
  <c r="C6" i="1"/>
  <c r="G6" i="1"/>
  <c r="K6" i="1"/>
  <c r="U6" i="1"/>
  <c r="V6" i="1"/>
  <c r="W6" i="1"/>
  <c r="C7" i="1"/>
  <c r="G7" i="1"/>
  <c r="K7" i="1"/>
  <c r="U7" i="1"/>
  <c r="V7" i="1"/>
  <c r="W7" i="1"/>
  <c r="C8" i="1"/>
  <c r="G8" i="1"/>
  <c r="K8" i="1"/>
  <c r="U8" i="1"/>
  <c r="V8" i="1"/>
  <c r="W8" i="1"/>
  <c r="C9" i="1"/>
  <c r="G9" i="1"/>
  <c r="K9" i="1"/>
  <c r="U9" i="1"/>
  <c r="V9" i="1"/>
  <c r="W9" i="1"/>
  <c r="C10" i="1"/>
  <c r="G10" i="1"/>
  <c r="K10" i="1"/>
  <c r="U10" i="1"/>
  <c r="V10" i="1"/>
  <c r="W10" i="1"/>
  <c r="C11" i="1"/>
  <c r="G11" i="1"/>
  <c r="K11" i="1"/>
  <c r="U11" i="1"/>
  <c r="V11" i="1"/>
  <c r="W11" i="1"/>
  <c r="C12" i="1"/>
  <c r="G12" i="1"/>
  <c r="K12" i="1"/>
  <c r="U12" i="1"/>
  <c r="V12" i="1"/>
  <c r="W12" i="1"/>
  <c r="C13" i="1"/>
  <c r="G13" i="1"/>
  <c r="K13" i="1"/>
  <c r="U13" i="1"/>
  <c r="V13" i="1"/>
  <c r="W13" i="1"/>
  <c r="C14" i="1"/>
  <c r="G14" i="1"/>
  <c r="K14" i="1"/>
  <c r="U14" i="1"/>
  <c r="V14" i="1"/>
  <c r="W14" i="1"/>
  <c r="C15" i="1"/>
  <c r="G15" i="1"/>
  <c r="K15" i="1"/>
  <c r="U15" i="1"/>
  <c r="V15" i="1"/>
  <c r="W15" i="1"/>
  <c r="C16" i="1"/>
  <c r="G16" i="1"/>
  <c r="K16" i="1"/>
  <c r="U16" i="1"/>
  <c r="V16" i="1"/>
  <c r="W16" i="1"/>
  <c r="C17" i="1"/>
  <c r="G17" i="1"/>
  <c r="K17" i="1"/>
  <c r="U17" i="1"/>
  <c r="V17" i="1"/>
  <c r="W17" i="1"/>
  <c r="C18" i="1"/>
  <c r="G18" i="1"/>
  <c r="K18" i="1"/>
  <c r="U18" i="1"/>
  <c r="V18" i="1"/>
  <c r="W18" i="1"/>
  <c r="C19" i="1"/>
  <c r="G19" i="1"/>
  <c r="K19" i="1"/>
  <c r="U19" i="1"/>
  <c r="V19" i="1"/>
  <c r="W19" i="1"/>
  <c r="C20" i="1"/>
  <c r="G20" i="1"/>
  <c r="K20" i="1"/>
  <c r="U20" i="1"/>
  <c r="V20" i="1"/>
  <c r="W20" i="1"/>
  <c r="C21" i="1"/>
  <c r="G21" i="1"/>
  <c r="K21" i="1"/>
  <c r="U21" i="1"/>
  <c r="V21" i="1"/>
  <c r="W21" i="1"/>
  <c r="C22" i="1"/>
  <c r="G22" i="1"/>
  <c r="K22" i="1"/>
  <c r="U22" i="1"/>
  <c r="V22" i="1"/>
  <c r="W22" i="1"/>
  <c r="C23" i="1"/>
  <c r="G23" i="1"/>
  <c r="K23" i="1"/>
  <c r="U23" i="1"/>
  <c r="V23" i="1"/>
  <c r="W23" i="1"/>
  <c r="C24" i="1"/>
  <c r="G24" i="1"/>
  <c r="K24" i="1"/>
  <c r="U24" i="1"/>
  <c r="V24" i="1"/>
  <c r="W24" i="1"/>
  <c r="C25" i="1"/>
  <c r="G25" i="1"/>
  <c r="K25" i="1"/>
  <c r="U25" i="1"/>
  <c r="V25" i="1"/>
  <c r="W25" i="1"/>
  <c r="C26" i="1"/>
  <c r="G26" i="1"/>
  <c r="K26" i="1"/>
  <c r="U26" i="1"/>
  <c r="V26" i="1"/>
  <c r="W26" i="1"/>
  <c r="C27" i="1"/>
  <c r="G27" i="1"/>
  <c r="K27" i="1"/>
  <c r="U27" i="1"/>
  <c r="V27" i="1"/>
  <c r="W27" i="1"/>
  <c r="C28" i="1"/>
  <c r="G28" i="1"/>
  <c r="K28" i="1"/>
  <c r="U28" i="1"/>
  <c r="V28" i="1"/>
  <c r="W28" i="1"/>
  <c r="C29" i="1"/>
  <c r="G29" i="1"/>
  <c r="K29" i="1"/>
  <c r="U29" i="1"/>
  <c r="V29" i="1"/>
  <c r="W29" i="1"/>
  <c r="C30" i="1"/>
  <c r="G30" i="1"/>
  <c r="K30" i="1"/>
  <c r="U30" i="1"/>
  <c r="V30" i="1"/>
  <c r="W30" i="1"/>
  <c r="C31" i="1"/>
  <c r="G31" i="1"/>
  <c r="K31" i="1"/>
  <c r="U31" i="1"/>
  <c r="V31" i="1"/>
  <c r="W31" i="1"/>
  <c r="C32" i="1"/>
  <c r="G32" i="1"/>
  <c r="K32" i="1"/>
  <c r="U32" i="1"/>
  <c r="V32" i="1"/>
  <c r="W32" i="1"/>
  <c r="C33" i="1"/>
  <c r="G33" i="1"/>
  <c r="K33" i="1"/>
  <c r="U33" i="1"/>
  <c r="V33" i="1"/>
  <c r="W33" i="1"/>
  <c r="C34" i="1"/>
  <c r="G34" i="1"/>
  <c r="K34" i="1"/>
  <c r="U34" i="1"/>
  <c r="V34" i="1"/>
  <c r="W34" i="1"/>
  <c r="C35" i="1"/>
  <c r="G35" i="1"/>
  <c r="K35" i="1"/>
  <c r="U35" i="1"/>
  <c r="V35" i="1"/>
  <c r="W35" i="1"/>
  <c r="C36" i="1"/>
  <c r="G36" i="1"/>
  <c r="K36" i="1"/>
  <c r="U36" i="1"/>
  <c r="V36" i="1"/>
  <c r="W36" i="1"/>
  <c r="C37" i="1"/>
  <c r="G37" i="1"/>
  <c r="K37" i="1"/>
  <c r="U37" i="1"/>
  <c r="V37" i="1"/>
  <c r="W37" i="1"/>
  <c r="C38" i="1"/>
  <c r="G38" i="1"/>
  <c r="K38" i="1"/>
  <c r="U38" i="1"/>
  <c r="V38" i="1"/>
  <c r="W38" i="1"/>
  <c r="C39" i="1"/>
  <c r="G39" i="1"/>
  <c r="K39" i="1"/>
  <c r="U39" i="1"/>
  <c r="V39" i="1"/>
  <c r="W39" i="1"/>
  <c r="C40" i="1"/>
  <c r="G40" i="1"/>
  <c r="K40" i="1"/>
  <c r="U40" i="1"/>
  <c r="V40" i="1"/>
  <c r="W40" i="1"/>
  <c r="C41" i="1"/>
  <c r="G41" i="1"/>
  <c r="K41" i="1"/>
  <c r="U41" i="1"/>
  <c r="V41" i="1"/>
  <c r="W41" i="1"/>
  <c r="C42" i="1"/>
  <c r="G42" i="1"/>
  <c r="K42" i="1"/>
  <c r="U42" i="1"/>
  <c r="V42" i="1"/>
  <c r="W42" i="1"/>
  <c r="C43" i="1"/>
  <c r="G43" i="1"/>
  <c r="K43" i="1"/>
  <c r="U43" i="1"/>
  <c r="V43" i="1"/>
  <c r="W43" i="1"/>
  <c r="C44" i="1"/>
  <c r="G44" i="1"/>
  <c r="K44" i="1"/>
  <c r="U44" i="1"/>
  <c r="V44" i="1"/>
  <c r="W44" i="1"/>
  <c r="C45" i="1"/>
  <c r="G45" i="1"/>
  <c r="K45" i="1"/>
  <c r="U45" i="1"/>
  <c r="V45" i="1"/>
  <c r="W45" i="1"/>
  <c r="C46" i="1"/>
  <c r="G46" i="1"/>
  <c r="K46" i="1"/>
  <c r="U46" i="1"/>
  <c r="V46" i="1"/>
  <c r="W46" i="1"/>
  <c r="C47" i="1"/>
  <c r="G47" i="1"/>
  <c r="K47" i="1"/>
  <c r="U47" i="1"/>
  <c r="V47" i="1"/>
  <c r="W47" i="1"/>
  <c r="C48" i="1"/>
  <c r="G48" i="1"/>
  <c r="K48" i="1"/>
  <c r="U48" i="1"/>
  <c r="V48" i="1"/>
  <c r="W48" i="1"/>
  <c r="C49" i="1"/>
  <c r="G49" i="1"/>
  <c r="K49" i="1"/>
  <c r="U49" i="1"/>
  <c r="V49" i="1"/>
  <c r="W49" i="1"/>
  <c r="C50" i="1"/>
  <c r="G50" i="1"/>
  <c r="K50" i="1"/>
  <c r="U50" i="1"/>
  <c r="V50" i="1"/>
  <c r="W50" i="1"/>
  <c r="C51" i="1"/>
  <c r="G51" i="1"/>
  <c r="K51" i="1"/>
  <c r="U51" i="1"/>
  <c r="V51" i="1"/>
  <c r="W51" i="1"/>
  <c r="C52" i="1"/>
  <c r="G52" i="1"/>
  <c r="K52" i="1"/>
  <c r="U52" i="1"/>
  <c r="V52" i="1"/>
  <c r="W52" i="1"/>
  <c r="C53" i="1"/>
  <c r="G53" i="1"/>
  <c r="K53" i="1"/>
  <c r="U53" i="1"/>
  <c r="V53" i="1"/>
  <c r="W53" i="1"/>
  <c r="C54" i="1"/>
  <c r="G54" i="1"/>
  <c r="K54" i="1"/>
  <c r="U54" i="1"/>
  <c r="V54" i="1"/>
  <c r="W54" i="1"/>
  <c r="C55" i="1"/>
  <c r="G55" i="1"/>
  <c r="K55" i="1"/>
  <c r="U55" i="1"/>
  <c r="V55" i="1"/>
  <c r="W55" i="1"/>
  <c r="C56" i="1"/>
  <c r="G56" i="1"/>
  <c r="K56" i="1"/>
  <c r="U56" i="1"/>
  <c r="V56" i="1"/>
  <c r="W56" i="1"/>
  <c r="C57" i="1"/>
  <c r="G57" i="1"/>
  <c r="K57" i="1"/>
  <c r="U57" i="1"/>
  <c r="V57" i="1"/>
  <c r="W57" i="1"/>
  <c r="C58" i="1"/>
  <c r="G58" i="1"/>
  <c r="K58" i="1"/>
  <c r="U58" i="1"/>
  <c r="V58" i="1"/>
  <c r="W58" i="1"/>
  <c r="C59" i="1"/>
  <c r="G59" i="1"/>
  <c r="K59" i="1"/>
  <c r="U59" i="1"/>
  <c r="V59" i="1"/>
  <c r="W59" i="1"/>
  <c r="C60" i="1"/>
  <c r="G60" i="1"/>
  <c r="K60" i="1"/>
  <c r="U60" i="1"/>
  <c r="V60" i="1"/>
  <c r="W60" i="1"/>
  <c r="C61" i="1"/>
  <c r="G61" i="1"/>
  <c r="K61" i="1"/>
  <c r="U61" i="1"/>
  <c r="V61" i="1"/>
  <c r="W61" i="1"/>
  <c r="C62" i="1"/>
  <c r="G62" i="1"/>
  <c r="K62" i="1"/>
  <c r="U62" i="1"/>
  <c r="V62" i="1"/>
  <c r="W62" i="1"/>
  <c r="C63" i="1"/>
  <c r="G63" i="1"/>
  <c r="K63" i="1"/>
  <c r="U63" i="1"/>
  <c r="V63" i="1"/>
  <c r="W63" i="1"/>
  <c r="C64" i="1"/>
  <c r="G64" i="1"/>
  <c r="K64" i="1"/>
  <c r="U64" i="1"/>
  <c r="V64" i="1"/>
  <c r="W64" i="1"/>
  <c r="C65" i="1"/>
  <c r="G65" i="1"/>
  <c r="K65" i="1"/>
  <c r="U65" i="1"/>
  <c r="V65" i="1"/>
  <c r="W65" i="1"/>
  <c r="C66" i="1"/>
  <c r="G66" i="1"/>
  <c r="K66" i="1"/>
  <c r="U66" i="1"/>
  <c r="V66" i="1"/>
  <c r="W66" i="1"/>
  <c r="C67" i="1"/>
  <c r="G67" i="1"/>
  <c r="K67" i="1"/>
  <c r="U67" i="1"/>
  <c r="V67" i="1"/>
  <c r="W67" i="1"/>
  <c r="C68" i="1"/>
  <c r="G68" i="1"/>
  <c r="K68" i="1"/>
  <c r="U68" i="1"/>
  <c r="V68" i="1"/>
  <c r="W68" i="1"/>
  <c r="C69" i="1"/>
  <c r="G69" i="1"/>
  <c r="K69" i="1"/>
  <c r="U69" i="1"/>
  <c r="V69" i="1"/>
  <c r="W69" i="1"/>
  <c r="C70" i="1"/>
  <c r="G70" i="1"/>
  <c r="K70" i="1"/>
  <c r="U70" i="1"/>
  <c r="V70" i="1"/>
  <c r="W70" i="1"/>
  <c r="C71" i="1"/>
  <c r="G71" i="1"/>
  <c r="K71" i="1"/>
  <c r="U71" i="1"/>
  <c r="V71" i="1"/>
  <c r="W71" i="1"/>
  <c r="C72" i="1"/>
  <c r="G72" i="1"/>
  <c r="K72" i="1"/>
  <c r="U72" i="1"/>
  <c r="V72" i="1"/>
  <c r="W72" i="1"/>
  <c r="C75" i="1"/>
  <c r="C74" i="1" l="1"/>
  <c r="C77" i="1" s="1"/>
  <c r="A64" i="1" l="1"/>
  <c r="A67" i="1"/>
  <c r="A62" i="1"/>
  <c r="A60" i="1"/>
  <c r="A71" i="1"/>
  <c r="A72" i="1"/>
  <c r="A63" i="1"/>
  <c r="A65" i="1"/>
  <c r="A66" i="1"/>
  <c r="A68" i="1"/>
  <c r="A69" i="1"/>
  <c r="A70" i="1"/>
  <c r="A5" i="1" l="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1" i="1"/>
  <c r="A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Claude LIBERT</author>
  </authors>
  <commentList>
    <comment ref="C1" authorId="0" shapeId="0" xr:uid="{384BFDD5-E122-4384-B604-97705A8ADEEE}">
      <text>
        <r>
          <rPr>
            <b/>
            <sz val="8"/>
            <color indexed="81"/>
            <rFont val="Tahoma"/>
            <family val="2"/>
          </rPr>
          <t xml:space="preserve">Les saisies se font dans les </t>
        </r>
        <r>
          <rPr>
            <b/>
            <sz val="9"/>
            <color indexed="81"/>
            <rFont val="Tahoma"/>
            <family val="2"/>
          </rPr>
          <t>cellules VERTES</t>
        </r>
        <r>
          <rPr>
            <b/>
            <sz val="8"/>
            <color indexed="81"/>
            <rFont val="Tahoma"/>
            <family val="2"/>
          </rPr>
          <t>.
Saisir</t>
        </r>
        <r>
          <rPr>
            <sz val="8"/>
            <color indexed="81"/>
            <rFont val="Tahoma"/>
            <family val="2"/>
          </rPr>
          <t xml:space="preserve"> :
1 : le </t>
        </r>
        <r>
          <rPr>
            <b/>
            <sz val="8"/>
            <color indexed="81"/>
            <rFont val="Tahoma"/>
            <family val="2"/>
          </rPr>
          <t>Type d'Adhésion</t>
        </r>
        <r>
          <rPr>
            <sz val="8"/>
            <color indexed="81"/>
            <rFont val="Tahoma"/>
            <family val="2"/>
          </rPr>
          <t xml:space="preserve"> (cellule</t>
        </r>
        <r>
          <rPr>
            <b/>
            <sz val="8"/>
            <color indexed="81"/>
            <rFont val="Tahoma"/>
            <family val="2"/>
          </rPr>
          <t xml:space="preserve"> Q1</t>
        </r>
        <r>
          <rPr>
            <sz val="8"/>
            <color indexed="81"/>
            <rFont val="Tahoma"/>
            <family val="2"/>
          </rPr>
          <t xml:space="preserve">) : Club et adhérent(e)s ou Adhérent(e)s seul(e)s
2 : le </t>
        </r>
        <r>
          <rPr>
            <b/>
            <sz val="9"/>
            <color indexed="81"/>
            <rFont val="Tahoma"/>
            <family val="2"/>
          </rPr>
          <t>Nom du Club</t>
        </r>
        <r>
          <rPr>
            <sz val="8"/>
            <color indexed="81"/>
            <rFont val="Tahoma"/>
            <family val="2"/>
          </rPr>
          <t xml:space="preserve"> (cellule </t>
        </r>
        <r>
          <rPr>
            <b/>
            <sz val="8"/>
            <color indexed="81"/>
            <rFont val="Tahoma"/>
            <family val="2"/>
          </rPr>
          <t>W1</t>
        </r>
        <r>
          <rPr>
            <sz val="8"/>
            <color indexed="81"/>
            <rFont val="Tahoma"/>
            <family val="2"/>
          </rPr>
          <t xml:space="preserve">),
3 : la </t>
        </r>
        <r>
          <rPr>
            <b/>
            <sz val="9"/>
            <color indexed="81"/>
            <rFont val="Tahoma"/>
            <family val="2"/>
          </rPr>
          <t>Région</t>
        </r>
        <r>
          <rPr>
            <sz val="8"/>
            <color indexed="81"/>
            <rFont val="Tahoma"/>
            <family val="2"/>
          </rPr>
          <t xml:space="preserve"> à laquelle est rattaché votre club (cellule </t>
        </r>
        <r>
          <rPr>
            <b/>
            <sz val="8"/>
            <color indexed="81"/>
            <rFont val="Tahoma"/>
            <family val="2"/>
          </rPr>
          <t>Y1</t>
        </r>
        <r>
          <rPr>
            <sz val="8"/>
            <color indexed="81"/>
            <rFont val="Tahoma"/>
            <family val="2"/>
          </rPr>
          <t xml:space="preserve">)
4 : la </t>
        </r>
        <r>
          <rPr>
            <b/>
            <sz val="9"/>
            <color indexed="81"/>
            <rFont val="Tahoma"/>
            <family val="2"/>
          </rPr>
          <t>date de votre paiement</t>
        </r>
        <r>
          <rPr>
            <sz val="8"/>
            <color indexed="81"/>
            <rFont val="Tahoma"/>
            <family val="2"/>
          </rPr>
          <t xml:space="preserve"> (cellule </t>
        </r>
        <r>
          <rPr>
            <b/>
            <sz val="8"/>
            <color indexed="81"/>
            <rFont val="Tahoma"/>
            <family val="2"/>
          </rPr>
          <t>B3</t>
        </r>
        <r>
          <rPr>
            <sz val="8"/>
            <color indexed="81"/>
            <rFont val="Tahoma"/>
            <family val="2"/>
          </rPr>
          <t>).</t>
        </r>
        <r>
          <rPr>
            <b/>
            <sz val="8"/>
            <color indexed="81"/>
            <rFont val="Tahoma"/>
            <family val="2"/>
          </rPr>
          <t xml:space="preserve">
</t>
        </r>
        <r>
          <rPr>
            <sz val="8"/>
            <color indexed="81"/>
            <rFont val="Tahoma"/>
            <family val="2"/>
          </rPr>
          <t xml:space="preserve">Puis </t>
        </r>
        <r>
          <rPr>
            <b/>
            <sz val="8"/>
            <color indexed="81"/>
            <rFont val="Tahoma"/>
            <family val="2"/>
          </rPr>
          <t>saisir</t>
        </r>
        <r>
          <rPr>
            <sz val="8"/>
            <color indexed="81"/>
            <rFont val="Tahoma"/>
            <family val="2"/>
          </rPr>
          <t xml:space="preserve"> les </t>
        </r>
        <r>
          <rPr>
            <b/>
            <sz val="8"/>
            <color indexed="81"/>
            <rFont val="Tahoma"/>
            <family val="2"/>
          </rPr>
          <t>données de chaque adhérent(e)</t>
        </r>
        <r>
          <rPr>
            <sz val="8"/>
            <color indexed="81"/>
            <rFont val="Tahoma"/>
            <family val="2"/>
          </rPr>
          <t xml:space="preserve">. Le </t>
        </r>
        <r>
          <rPr>
            <b/>
            <sz val="8"/>
            <color indexed="81"/>
            <rFont val="Tahoma"/>
            <family val="2"/>
          </rPr>
          <t xml:space="preserve">montant </t>
        </r>
        <r>
          <rPr>
            <b/>
            <sz val="10"/>
            <color indexed="81"/>
            <rFont val="Tahoma"/>
            <family val="2"/>
          </rPr>
          <t>TOTAL à régler</t>
        </r>
        <r>
          <rPr>
            <sz val="8"/>
            <color indexed="81"/>
            <rFont val="Tahoma"/>
            <family val="2"/>
          </rPr>
          <t xml:space="preserve"> est dans la </t>
        </r>
        <r>
          <rPr>
            <b/>
            <sz val="8"/>
            <color indexed="81"/>
            <rFont val="Tahoma"/>
            <family val="2"/>
          </rPr>
          <t>cellule C77</t>
        </r>
        <r>
          <rPr>
            <sz val="9"/>
            <color indexed="81"/>
            <rFont val="Tahoma"/>
            <family val="2"/>
          </rPr>
          <t xml:space="preserve">
</t>
        </r>
        <r>
          <rPr>
            <b/>
            <sz val="12"/>
            <color indexed="81"/>
            <rFont val="Tahoma"/>
            <family val="2"/>
          </rPr>
          <t>Remarque IMPORTANTE</t>
        </r>
        <r>
          <rPr>
            <sz val="9"/>
            <color indexed="81"/>
            <rFont val="Tahoma"/>
            <family val="2"/>
          </rPr>
          <t xml:space="preserve"> : la saisie de l'Email est </t>
        </r>
        <r>
          <rPr>
            <b/>
            <sz val="9"/>
            <color indexed="81"/>
            <rFont val="Tahoma"/>
            <family val="2"/>
          </rPr>
          <t>obligatoire</t>
        </r>
        <r>
          <rPr>
            <sz val="9"/>
            <color indexed="81"/>
            <rFont val="Tahoma"/>
            <family val="2"/>
          </rPr>
          <t xml:space="preserve"> pour l'</t>
        </r>
        <r>
          <rPr>
            <b/>
            <sz val="9"/>
            <color indexed="81"/>
            <rFont val="Tahoma"/>
            <family val="2"/>
          </rPr>
          <t>envoi de la carte à chaque adhérent(e)</t>
        </r>
      </text>
    </comment>
  </commentList>
</comments>
</file>

<file path=xl/sharedStrings.xml><?xml version="1.0" encoding="utf-8"?>
<sst xmlns="http://schemas.openxmlformats.org/spreadsheetml/2006/main" count="291" uniqueCount="126">
  <si>
    <t>Date du paiement (JJ/MM/AAAA ou JJ/MM/AAAA HH:MM:SS) *</t>
  </si>
  <si>
    <t>Nature du payeur</t>
  </si>
  <si>
    <t>Montant (euros) *</t>
  </si>
  <si>
    <t>Email</t>
  </si>
  <si>
    <t>Prénom</t>
  </si>
  <si>
    <t>Nom</t>
  </si>
  <si>
    <t>Nom de structure adhérente</t>
  </si>
  <si>
    <t>Fonction</t>
  </si>
  <si>
    <t>Date de début de fonction (JJ/MM/AAAA)</t>
  </si>
  <si>
    <t>Date de fin de fonction (JJ/MM/AAAA)</t>
  </si>
  <si>
    <t>Étiquettes de paiement</t>
  </si>
  <si>
    <t>Moyen de paiement</t>
  </si>
  <si>
    <t>Téléphone</t>
  </si>
  <si>
    <t>Point de remise</t>
  </si>
  <si>
    <t>Point géographique</t>
  </si>
  <si>
    <t>Adresse</t>
  </si>
  <si>
    <t>Complément d'adresse</t>
  </si>
  <si>
    <t>Code postal</t>
  </si>
  <si>
    <t>Ville</t>
  </si>
  <si>
    <t>Pays</t>
  </si>
  <si>
    <t>Date de début de validité (JJ/MM/AAAA)</t>
  </si>
  <si>
    <t>Date de fin de validité (JJ/MM/AAAA)</t>
  </si>
  <si>
    <t>Étiquettes de contact</t>
  </si>
  <si>
    <t>Virement</t>
  </si>
  <si>
    <t>Adhérent(e) club</t>
  </si>
  <si>
    <t>Président</t>
  </si>
  <si>
    <t>Trésorier</t>
  </si>
  <si>
    <t>Secrétaire</t>
  </si>
  <si>
    <t>Tarif Adhésion</t>
  </si>
  <si>
    <t>Région</t>
  </si>
  <si>
    <t>Région SUD OUEST</t>
  </si>
  <si>
    <t xml:space="preserve">Région SUD  </t>
  </si>
  <si>
    <t>Région RHONE ALPES</t>
  </si>
  <si>
    <t xml:space="preserve">Région PACA </t>
  </si>
  <si>
    <t>Région OUEST</t>
  </si>
  <si>
    <t>Région OCEAN INDIEN</t>
  </si>
  <si>
    <t>Région NORD</t>
  </si>
  <si>
    <t>Région EST</t>
  </si>
  <si>
    <t>Région CENTRE</t>
  </si>
  <si>
    <t>Région AMERIQUES</t>
  </si>
  <si>
    <t>TOTAL ADHERENT</t>
  </si>
  <si>
    <t>COTISATION CLUB</t>
  </si>
  <si>
    <t>TOTAL VIREMENT A EFFECTUER</t>
  </si>
  <si>
    <t>Protection des données personnelles</t>
  </si>
  <si>
    <r>
      <t xml:space="preserve">Conformément au </t>
    </r>
    <r>
      <rPr>
        <b/>
        <sz val="8"/>
        <rFont val="Arial"/>
        <family val="2"/>
      </rPr>
      <t>Règlement Général sur la Protection des Données (RGPD)</t>
    </r>
    <r>
      <rPr>
        <sz val="8"/>
        <rFont val="Arial"/>
        <family val="2"/>
      </rPr>
      <t>, la Fédération Française de Bonsaï s’engage à protéger les données personnelles de ses membres et à garantir leur confidentialité.</t>
    </r>
  </si>
  <si>
    <r>
      <t>1. Collecte des données</t>
    </r>
    <r>
      <rPr>
        <sz val="8"/>
        <rFont val="Arial"/>
        <family val="2"/>
      </rPr>
      <t xml:space="preserve"> </t>
    </r>
  </si>
  <si>
    <r>
      <t>2. Utilisation des données</t>
    </r>
    <r>
      <rPr>
        <sz val="8"/>
        <rFont val="Arial"/>
        <family val="2"/>
      </rPr>
      <t xml:space="preserve"> </t>
    </r>
  </si>
  <si>
    <t>Vos données sont utilisées exclusivement pour :</t>
  </si>
  <si>
    <t>La gestion administrative de votre adhésion (envoi des cartes d’adhérent, factures, etc.).</t>
  </si>
  <si>
    <t>L’envoi d’informations liées aux activités du club (ateliers, événements, newsletters).</t>
  </si>
  <si>
    <t>Le respect des obligations légales (comptabilité, déclarations administratives).</t>
  </si>
  <si>
    <r>
      <t>3. Conservation et sécurité</t>
    </r>
    <r>
      <rPr>
        <sz val="8"/>
        <rFont val="Arial"/>
        <family val="2"/>
      </rPr>
      <t xml:space="preserve"> </t>
    </r>
  </si>
  <si>
    <t>Vos données sont conservées pour la durée nécessaire à la réalisation des finalités pour lesquelles elles ont été collectées, et dans le respect des obligations légales. Nous mettons en place des mesures techniques et organisationnelles pour garantir leur sécurité et leur confidentialité.</t>
  </si>
  <si>
    <r>
      <t>4. Vos droits</t>
    </r>
    <r>
      <rPr>
        <sz val="8"/>
        <rFont val="Arial"/>
        <family val="2"/>
      </rPr>
      <t xml:space="preserve"> </t>
    </r>
  </si>
  <si>
    <t>Conformément au RGPD, vous disposez des droits suivants :</t>
  </si>
  <si>
    <r>
      <t>Droit d’accès</t>
    </r>
    <r>
      <rPr>
        <sz val="8"/>
        <rFont val="Arial"/>
        <family val="2"/>
      </rPr>
      <t xml:space="preserve"> : Vous pouvez demander à consulter les données que nous détenons sur vous.</t>
    </r>
  </si>
  <si>
    <r>
      <t>Droit de rectification</t>
    </r>
    <r>
      <rPr>
        <sz val="8"/>
        <rFont val="Arial"/>
        <family val="2"/>
      </rPr>
      <t xml:space="preserve"> : Vous pouvez demander la correction de données inexactes ou incomplètes.</t>
    </r>
  </si>
  <si>
    <r>
      <t>Droit à l’effacement</t>
    </r>
    <r>
      <rPr>
        <sz val="8"/>
        <rFont val="Arial"/>
        <family val="2"/>
      </rPr>
      <t xml:space="preserve"> : Vous pouvez demander la suppression de vos données, sous réserve des obligations légales de conservation.</t>
    </r>
  </si>
  <si>
    <r>
      <t>Droit à la limitation du traitement</t>
    </r>
    <r>
      <rPr>
        <sz val="8"/>
        <rFont val="Arial"/>
        <family val="2"/>
      </rPr>
      <t xml:space="preserve"> : Vous pouvez demander à limiter le traitement de vos données.</t>
    </r>
  </si>
  <si>
    <r>
      <t>Droit d’opposition</t>
    </r>
    <r>
      <rPr>
        <sz val="8"/>
        <rFont val="Arial"/>
        <family val="2"/>
      </rPr>
      <t xml:space="preserve"> : Vous pouvez vous opposer à tout moment au traitement de vos données pour des raisons liées à votre situation particulière.</t>
    </r>
  </si>
  <si>
    <r>
      <t>Droit à la portabilité</t>
    </r>
    <r>
      <rPr>
        <sz val="8"/>
        <rFont val="Arial"/>
        <family val="2"/>
      </rPr>
      <t xml:space="preserve"> : Vous pouvez demander à recevoir vos données dans un format structuré et couramment utilisé.</t>
    </r>
  </si>
  <si>
    <t>Pour exercer ces droits ou pour vous désabonner de la newsletter, il vous suffit d’envoyer un e-mail à president@ffbonsai.fr ou de nous contacter par courrier à l’adresse de la Fédération Française de Bonsaï.</t>
  </si>
  <si>
    <r>
      <t>5. Transmission des données</t>
    </r>
    <r>
      <rPr>
        <sz val="8"/>
        <rFont val="Arial"/>
        <family val="2"/>
      </rPr>
      <t xml:space="preserve"> </t>
    </r>
  </si>
  <si>
    <t>Vos données ne sont jamais transmises à des tiers, sauf obligation légale ou avec votre consentement explicite.</t>
  </si>
  <si>
    <r>
      <t>6. Modifications de la politique de confidentialité</t>
    </r>
    <r>
      <rPr>
        <sz val="8"/>
        <rFont val="Arial"/>
        <family val="2"/>
      </rPr>
      <t xml:space="preserve"> </t>
    </r>
  </si>
  <si>
    <t>Toute modification de cette politique vous sera notifiée par e-mail ou via notre site internet.</t>
  </si>
  <si>
    <t>Pour toute question ou demande, n’hésitez pas à nous contacter</t>
  </si>
  <si>
    <t>La Fédération Française de Bonsaï</t>
  </si>
  <si>
    <t>L'adresse email est obligatoire pour l'envoi des cartes d'adhérent format numérique et uniquement numérique. L'utilisation des données est régie par le document RGPD que vous trouverez ci-desous.</t>
  </si>
  <si>
    <t>Vice-Président</t>
  </si>
  <si>
    <t>Trésorier-Adjoint</t>
  </si>
  <si>
    <t xml:space="preserve">Nom du Club : </t>
  </si>
  <si>
    <t>Secrétaire-Adjoint</t>
  </si>
  <si>
    <t>Année d'adhésion</t>
  </si>
  <si>
    <t>Présidente</t>
  </si>
  <si>
    <t>Trésorière</t>
  </si>
  <si>
    <t>Vice-Présidente</t>
  </si>
  <si>
    <t>Trésorière-Adjointe</t>
  </si>
  <si>
    <t>Secrétaire-Adjointe</t>
  </si>
  <si>
    <t>Région :</t>
  </si>
  <si>
    <t>Version</t>
  </si>
  <si>
    <t>No</t>
  </si>
  <si>
    <t>Date</t>
  </si>
  <si>
    <t>Modification</t>
  </si>
  <si>
    <t>1.1</t>
  </si>
  <si>
    <t xml:space="preserve">Ajout Nom du titulaire dans le RIB </t>
  </si>
  <si>
    <r>
      <t xml:space="preserve">NOM DU TITULAIRE : </t>
    </r>
    <r>
      <rPr>
        <b/>
        <sz val="10"/>
        <rFont val="Arial"/>
        <family val="2"/>
      </rPr>
      <t>ASSOC. FFB</t>
    </r>
  </si>
  <si>
    <r>
      <t xml:space="preserve">BIC : </t>
    </r>
    <r>
      <rPr>
        <b/>
        <sz val="10"/>
        <rFont val="Arial"/>
        <family val="2"/>
      </rPr>
      <t>AGRIFRPP868</t>
    </r>
  </si>
  <si>
    <r>
      <t xml:space="preserve">IBAN : </t>
    </r>
    <r>
      <rPr>
        <b/>
        <sz val="10"/>
        <rFont val="Arial"/>
        <family val="2"/>
      </rPr>
      <t>FR76 1680 6029 0066 0710 3689 969</t>
    </r>
  </si>
  <si>
    <t>1.2</t>
  </si>
  <si>
    <t>Club et adhérent(e)s</t>
  </si>
  <si>
    <t>Adhérent(e)s seul(e)s</t>
  </si>
  <si>
    <t>Type d'Adhésion :</t>
  </si>
  <si>
    <t>Type d'Adhésion</t>
  </si>
  <si>
    <t xml:space="preserve">Correction TOTAL ADHERENT, </t>
  </si>
  <si>
    <t>COTISATION CLUB = Montant_Adhesion_Club</t>
  </si>
  <si>
    <t>ajout choix Type d'Adhésion</t>
  </si>
  <si>
    <t>Liste des étiquettes de Contacts dans une seule colonne</t>
  </si>
  <si>
    <t>Ajout Numéro de version sous le logo FFB</t>
  </si>
  <si>
    <t>Colonne Nature du Payeur = Particulier</t>
  </si>
  <si>
    <t>Particulier</t>
  </si>
  <si>
    <t>Génération d’une ligne Paiement club si le Montant cotissation club n'est pas nul</t>
  </si>
  <si>
    <t>Association</t>
  </si>
  <si>
    <t>Structures</t>
  </si>
  <si>
    <t>Suppression et renommage de colonnes proposés par le support OHME</t>
  </si>
  <si>
    <t>Insertion des dates de début et de fin de la fonction</t>
  </si>
  <si>
    <r>
      <rPr>
        <b/>
        <u/>
        <sz val="10"/>
        <color rgb="FFFF0000"/>
        <rFont val="Arial"/>
        <family val="2"/>
      </rPr>
      <t>Rappel du règlement intérieur Article 14</t>
    </r>
    <r>
      <rPr>
        <b/>
        <sz val="10"/>
        <color rgb="FFFF0000"/>
        <rFont val="Arial"/>
        <family val="2"/>
      </rPr>
      <t xml:space="preserve"> :</t>
    </r>
    <r>
      <rPr>
        <b/>
        <u/>
        <sz val="10"/>
        <color rgb="FFFF0000"/>
        <rFont val="Arial"/>
        <family val="2"/>
      </rPr>
      <t xml:space="preserve"> 
</t>
    </r>
    <r>
      <rPr>
        <sz val="10"/>
        <color rgb="FFFF0000"/>
        <rFont val="Arial"/>
        <family val="2"/>
      </rPr>
      <t>Cotisation de ses membres "Celles-ci se décomposent en une cotisation pour les clubs et une cotisation individuelle pour chaque sociétaire des clubs affiliés, ainsi que pour chaque membre indépendant.</t>
    </r>
  </si>
  <si>
    <t>1.3</t>
  </si>
  <si>
    <t>Renommage de la feuille Inscription club en Paiement Cotisation Adhérent</t>
  </si>
  <si>
    <t>Création de la feuille Paiement Cotisation Club</t>
  </si>
  <si>
    <r>
      <t xml:space="preserve">Déplacement contenu ligne </t>
    </r>
    <r>
      <rPr>
        <b/>
        <sz val="10"/>
        <rFont val="Arial"/>
        <family val="2"/>
      </rPr>
      <t>73</t>
    </r>
    <r>
      <rPr>
        <sz val="10"/>
        <rFont val="Arial"/>
        <family val="2"/>
        <charset val="1"/>
      </rPr>
      <t xml:space="preserve"> cotisation club dans feuille Paiement Cotisation Club</t>
    </r>
  </si>
  <si>
    <t>Feuille Paiement Cotisation Club : champs entête ceux renseignés du fichier 
Fichier-Adhesions-FFB-2026-BCL pour import2 club.xlsx</t>
  </si>
  <si>
    <t xml:space="preserve">Les données personnelles collectées (nom, prénom, adresse e-mail, numéro de téléphone, etc.) le sont uniquement dans le cadre de la gestion des adhésions, de l’organisation des activités de la Fédération Française de Bonsaï et de la communication interne. </t>
  </si>
  <si>
    <t>En nous transmettant votre adresse e-mail, vous acceptez de recevoir notre newsletter mensuelle ainsi que les informations liées à la vie de la Fédération Française de Bonsaï.</t>
  </si>
  <si>
    <t>Vous avez la possibilité de vous désabonner à tout moment en cliquant sur le lien prévu à cet effet dans chaque e-mail ou en nous contactant directement.</t>
  </si>
  <si>
    <t>Nom de structure</t>
  </si>
  <si>
    <r>
      <t xml:space="preserve">Version </t>
    </r>
    <r>
      <rPr>
        <b/>
        <sz val="10"/>
        <rFont val="Arial"/>
        <family val="2"/>
      </rPr>
      <t>1.4</t>
    </r>
  </si>
  <si>
    <t>1.4</t>
  </si>
  <si>
    <t>Avec la Formule : ET(ESTNUM(TROUVE(",";D3))=FAUX; NB.SI(STXT(D3;LIGNE(INDIRECT("13:"&amp;NBCAR(D3)));1);"[àâäéèêëîïôöùûüç]")=0)</t>
  </si>
  <si>
    <t>Ca ne fonctionne pas. Quel que soit le caractère saisi, il y a blocage de la saisie</t>
  </si>
  <si>
    <t>Ajout de la colonne Groupes contenant le nom de la région pour alimenter le groupe pour les nouveaux adhérents.
Après la colonne W Étiquettes de contact</t>
  </si>
  <si>
    <t>Groupes</t>
  </si>
  <si>
    <t>Modification des colonnes Téléphone et Code postal Format Standard en Texte pour que les 0 à gauche ne soient pas effacés</t>
  </si>
  <si>
    <t>Suppression de la couleur verte dans les cellules à saisir sauf pour le type d'adhésion, le nom du club, la région et la date de paiement</t>
  </si>
  <si>
    <t>Couleur verte plus claire pour le type d'adhésion, le nom du club, la région et la date de paiement</t>
  </si>
  <si>
    <r>
      <t xml:space="preserve">Interdiction saisie de caractères accentués et virgule dans l'adresse mail : </t>
    </r>
    <r>
      <rPr>
        <b/>
        <sz val="10"/>
        <color rgb="FFFF0000"/>
        <rFont val="Arial"/>
        <family val="2"/>
      </rPr>
      <t>PAS appliquée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</si>
</sst>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 &quot;€&quot;"/>
  </numFmts>
  <fonts count="21" x14ac:knownFonts="1">
    <font>
      <sz val="10"/>
      <name val="Arial"/>
      <family val="2"/>
      <charset val="1"/>
    </font>
    <font>
      <sz val="8"/>
      <name val="Arial"/>
      <family val="2"/>
      <charset val="1"/>
    </font>
    <font>
      <sz val="10"/>
      <color rgb="FFFF0000"/>
      <name val="Arial"/>
      <family val="2"/>
    </font>
    <font>
      <b/>
      <sz val="10"/>
      <name val="Arial"/>
      <family val="2"/>
    </font>
    <font>
      <b/>
      <u/>
      <sz val="10"/>
      <color rgb="FFFF0000"/>
      <name val="Arial"/>
      <family val="2"/>
    </font>
    <font>
      <b/>
      <sz val="8"/>
      <name val="Arial"/>
      <family val="2"/>
    </font>
    <font>
      <sz val="8"/>
      <name val="Arial"/>
      <family val="2"/>
    </font>
    <font>
      <u/>
      <sz val="10"/>
      <color theme="10"/>
      <name val="Arial"/>
      <family val="2"/>
      <charset val="1"/>
    </font>
    <font>
      <sz val="18"/>
      <name val="Arial"/>
      <family val="2"/>
      <charset val="1"/>
    </font>
    <font>
      <sz val="12"/>
      <name val="Arial"/>
      <family val="2"/>
      <charset val="1"/>
    </font>
    <font>
      <sz val="9"/>
      <color indexed="81"/>
      <name val="Tahoma"/>
      <family val="2"/>
    </font>
    <font>
      <b/>
      <sz val="9"/>
      <color indexed="81"/>
      <name val="Tahoma"/>
      <family val="2"/>
    </font>
    <font>
      <b/>
      <sz val="8"/>
      <color indexed="81"/>
      <name val="Tahoma"/>
      <family val="2"/>
    </font>
    <font>
      <sz val="8"/>
      <color indexed="81"/>
      <name val="Tahoma"/>
      <family val="2"/>
    </font>
    <font>
      <sz val="26"/>
      <name val="Arial"/>
      <family val="2"/>
      <charset val="1"/>
    </font>
    <font>
      <b/>
      <sz val="12"/>
      <color indexed="81"/>
      <name val="Tahoma"/>
      <family val="2"/>
    </font>
    <font>
      <b/>
      <sz val="10"/>
      <color indexed="81"/>
      <name val="Tahoma"/>
      <family val="2"/>
    </font>
    <font>
      <sz val="11"/>
      <name val="Arial"/>
      <family val="2"/>
      <charset val="1"/>
    </font>
    <font>
      <b/>
      <sz val="12"/>
      <name val="Arial"/>
      <family val="2"/>
    </font>
    <font>
      <b/>
      <sz val="14"/>
      <name val="Arial"/>
      <family val="2"/>
    </font>
    <font>
      <b/>
      <sz val="10"/>
      <color rgb="FFFF0000"/>
      <name val="Arial"/>
      <family val="2"/>
    </font>
  </fonts>
  <fills count="5">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0" tint="-0.14999847407452621"/>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dashed">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ashed">
        <color auto="1"/>
      </left>
      <right style="dashed">
        <color auto="1"/>
      </right>
      <top/>
      <bottom/>
      <diagonal/>
    </border>
    <border>
      <left/>
      <right style="thin">
        <color auto="1"/>
      </right>
      <top style="thin">
        <color auto="1"/>
      </top>
      <bottom style="thin">
        <color auto="1"/>
      </bottom>
      <diagonal/>
    </border>
    <border>
      <left/>
      <right/>
      <top style="thin">
        <color auto="1"/>
      </top>
      <bottom/>
      <diagonal/>
    </border>
  </borders>
  <cellStyleXfs count="2">
    <xf numFmtId="0" fontId="0" fillId="0" borderId="0"/>
    <xf numFmtId="0" fontId="7" fillId="0" borderId="0" applyNumberFormat="0" applyFill="0" applyBorder="0" applyAlignment="0" applyProtection="0"/>
  </cellStyleXfs>
  <cellXfs count="72">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0" fillId="0" borderId="0" xfId="0" applyAlignment="1">
      <alignment horizontal="left" vertical="center" indent="1"/>
    </xf>
    <xf numFmtId="164" fontId="0" fillId="0" borderId="0" xfId="0" applyNumberFormat="1" applyAlignment="1">
      <alignment horizontal="center" vertical="center"/>
    </xf>
    <xf numFmtId="0" fontId="0" fillId="0" borderId="0" xfId="0" applyProtection="1">
      <protection locked="0"/>
    </xf>
    <xf numFmtId="0" fontId="0" fillId="0" borderId="0" xfId="0" applyAlignment="1" applyProtection="1">
      <alignment horizontal="center" vertical="center"/>
      <protection locked="0"/>
    </xf>
    <xf numFmtId="165" fontId="0" fillId="0" borderId="0" xfId="0" applyNumberFormat="1" applyAlignment="1" applyProtection="1">
      <alignment horizontal="center" vertical="center"/>
      <protection locked="0"/>
    </xf>
    <xf numFmtId="0" fontId="0" fillId="0" borderId="0" xfId="0" applyAlignment="1" applyProtection="1">
      <alignment horizontal="center" vertical="center"/>
    </xf>
    <xf numFmtId="0" fontId="0" fillId="0" borderId="0" xfId="0" applyProtection="1"/>
    <xf numFmtId="49" fontId="0" fillId="0" borderId="1" xfId="0" applyNumberFormat="1" applyBorder="1" applyAlignment="1" applyProtection="1">
      <alignment horizontal="center" vertical="center" wrapText="1"/>
    </xf>
    <xf numFmtId="165" fontId="0" fillId="0" borderId="1" xfId="0" applyNumberFormat="1" applyBorder="1" applyAlignment="1" applyProtection="1">
      <alignment horizontal="center" vertical="center" wrapText="1"/>
    </xf>
    <xf numFmtId="0" fontId="0" fillId="0" borderId="0" xfId="0" applyAlignment="1" applyProtection="1">
      <alignment horizontal="center" vertical="center" wrapText="1"/>
    </xf>
    <xf numFmtId="14" fontId="0" fillId="0" borderId="2" xfId="0" applyNumberFormat="1" applyBorder="1" applyAlignment="1" applyProtection="1">
      <alignment horizontal="center" vertical="center"/>
    </xf>
    <xf numFmtId="165" fontId="0" fillId="0" borderId="3" xfId="0" applyNumberFormat="1" applyBorder="1" applyAlignment="1" applyProtection="1">
      <alignment horizontal="center" vertical="center"/>
    </xf>
    <xf numFmtId="14" fontId="0" fillId="0" borderId="3" xfId="0" applyNumberFormat="1" applyBorder="1" applyAlignment="1" applyProtection="1">
      <alignment horizontal="center" vertical="center"/>
    </xf>
    <xf numFmtId="165" fontId="0" fillId="0" borderId="0" xfId="0" applyNumberFormat="1" applyAlignment="1" applyProtection="1">
      <alignment horizontal="center" vertical="center"/>
    </xf>
    <xf numFmtId="165" fontId="0" fillId="2" borderId="0" xfId="0" applyNumberFormat="1" applyFill="1" applyAlignment="1" applyProtection="1">
      <alignment horizontal="center" vertical="center"/>
    </xf>
    <xf numFmtId="0" fontId="0" fillId="2" borderId="0" xfId="0" applyFill="1" applyProtection="1"/>
    <xf numFmtId="0" fontId="5" fillId="0" borderId="0" xfId="0" applyFont="1" applyAlignment="1" applyProtection="1">
      <alignment vertical="center"/>
    </xf>
    <xf numFmtId="0" fontId="6" fillId="0" borderId="0" xfId="0" applyFont="1" applyAlignment="1" applyProtection="1">
      <alignment vertical="center"/>
    </xf>
    <xf numFmtId="0" fontId="6" fillId="0" borderId="0" xfId="0" applyFont="1" applyAlignment="1" applyProtection="1">
      <alignment horizontal="left" vertical="center" indent="1"/>
    </xf>
    <xf numFmtId="0" fontId="5" fillId="0" borderId="0" xfId="0" applyFont="1" applyAlignment="1" applyProtection="1">
      <alignment horizontal="left" vertical="center" indent="1"/>
    </xf>
    <xf numFmtId="0" fontId="7" fillId="0" borderId="0" xfId="1" applyAlignment="1" applyProtection="1">
      <alignment vertical="center"/>
    </xf>
    <xf numFmtId="2" fontId="8" fillId="0" borderId="6" xfId="0" applyNumberFormat="1" applyFont="1" applyBorder="1" applyAlignment="1" applyProtection="1">
      <alignment horizontal="center" vertical="center"/>
    </xf>
    <xf numFmtId="49" fontId="0" fillId="0" borderId="0" xfId="0" applyNumberFormat="1" applyAlignment="1">
      <alignment horizontal="center" vertical="center"/>
    </xf>
    <xf numFmtId="14" fontId="0" fillId="0" borderId="0" xfId="0" applyNumberFormat="1" applyAlignment="1">
      <alignment horizontal="center" vertical="center"/>
    </xf>
    <xf numFmtId="0" fontId="3" fillId="0" borderId="1" xfId="0" applyFont="1" applyBorder="1" applyAlignment="1">
      <alignment horizontal="center" vertical="center"/>
    </xf>
    <xf numFmtId="2" fontId="9" fillId="0" borderId="6" xfId="0" applyNumberFormat="1" applyFont="1" applyFill="1" applyBorder="1" applyAlignment="1" applyProtection="1">
      <alignment horizontal="left" vertical="center"/>
      <protection locked="0"/>
    </xf>
    <xf numFmtId="2" fontId="19" fillId="0" borderId="6" xfId="0" applyNumberFormat="1" applyFont="1" applyFill="1" applyBorder="1" applyAlignment="1" applyProtection="1">
      <alignment vertical="center"/>
    </xf>
    <xf numFmtId="2" fontId="18" fillId="0" borderId="5" xfId="0" applyNumberFormat="1" applyFont="1" applyBorder="1" applyAlignment="1" applyProtection="1">
      <alignment horizontal="center" vertical="center" wrapText="1"/>
    </xf>
    <xf numFmtId="0" fontId="0" fillId="0" borderId="0" xfId="0" applyAlignment="1" applyProtection="1">
      <alignment horizontal="center"/>
    </xf>
    <xf numFmtId="14" fontId="0" fillId="0" borderId="0" xfId="0" applyNumberFormat="1" applyAlignment="1" applyProtection="1">
      <alignment horizontal="center" vertical="center"/>
    </xf>
    <xf numFmtId="0" fontId="0" fillId="0" borderId="7" xfId="0" applyFill="1" applyBorder="1" applyAlignment="1" applyProtection="1">
      <alignment horizontal="center" vertical="center"/>
    </xf>
    <xf numFmtId="2" fontId="9" fillId="0" borderId="6" xfId="0" applyNumberFormat="1" applyFont="1" applyFill="1" applyBorder="1" applyAlignment="1" applyProtection="1">
      <alignment horizontal="left" vertical="center" indent="1"/>
      <protection locked="0"/>
    </xf>
    <xf numFmtId="0" fontId="0" fillId="0" borderId="0" xfId="0" applyAlignment="1" applyProtection="1">
      <alignment vertical="top" wrapText="1"/>
    </xf>
    <xf numFmtId="49" fontId="0" fillId="0" borderId="3" xfId="0" applyNumberFormat="1" applyBorder="1" applyAlignment="1" applyProtection="1">
      <alignment horizontal="left" vertical="center"/>
      <protection locked="0"/>
    </xf>
    <xf numFmtId="0" fontId="0" fillId="0" borderId="3" xfId="0" applyBorder="1" applyAlignment="1" applyProtection="1">
      <alignment vertical="center"/>
    </xf>
    <xf numFmtId="0" fontId="0" fillId="0" borderId="0" xfId="0" applyAlignment="1" applyProtection="1">
      <alignment vertical="center"/>
      <protection locked="0"/>
    </xf>
    <xf numFmtId="0" fontId="0" fillId="0" borderId="0" xfId="0" applyAlignment="1" applyProtection="1">
      <alignment vertical="center"/>
    </xf>
    <xf numFmtId="0" fontId="0" fillId="0" borderId="7" xfId="0" applyNumberFormat="1" applyFill="1" applyBorder="1" applyAlignment="1" applyProtection="1">
      <alignment vertical="center"/>
    </xf>
    <xf numFmtId="0" fontId="3" fillId="0" borderId="0" xfId="0" applyFont="1" applyAlignment="1" applyProtection="1">
      <alignment horizontal="left" vertical="center" indent="1"/>
    </xf>
    <xf numFmtId="14" fontId="0" fillId="0" borderId="0" xfId="0" applyNumberFormat="1" applyBorder="1" applyAlignment="1" applyProtection="1">
      <alignment horizontal="center" vertical="center"/>
    </xf>
    <xf numFmtId="49" fontId="0" fillId="0" borderId="0" xfId="0" applyNumberFormat="1" applyFill="1" applyBorder="1" applyAlignment="1" applyProtection="1">
      <alignment horizontal="left" vertical="center"/>
      <protection locked="0"/>
    </xf>
    <xf numFmtId="165" fontId="0" fillId="0" borderId="0" xfId="0" applyNumberFormat="1" applyBorder="1" applyAlignment="1" applyProtection="1">
      <alignment horizontal="center" vertical="center"/>
    </xf>
    <xf numFmtId="0" fontId="0" fillId="0" borderId="0" xfId="0" applyBorder="1" applyAlignment="1" applyProtection="1">
      <alignment vertical="center"/>
    </xf>
    <xf numFmtId="0" fontId="0" fillId="0" borderId="0" xfId="0" applyNumberFormat="1" applyFill="1" applyBorder="1" applyAlignment="1" applyProtection="1">
      <alignment vertical="center"/>
    </xf>
    <xf numFmtId="0" fontId="0" fillId="0" borderId="0" xfId="0" applyBorder="1" applyAlignment="1" applyProtection="1">
      <alignment vertical="center"/>
      <protection locked="0"/>
    </xf>
    <xf numFmtId="0" fontId="0" fillId="0" borderId="0" xfId="0" applyFill="1" applyBorder="1" applyAlignment="1" applyProtection="1">
      <alignment horizontal="center" vertical="center"/>
    </xf>
    <xf numFmtId="14" fontId="0" fillId="0" borderId="9" xfId="0" applyNumberFormat="1" applyBorder="1" applyAlignment="1" applyProtection="1">
      <alignment horizontal="center" vertical="center"/>
    </xf>
    <xf numFmtId="0" fontId="0" fillId="0" borderId="0" xfId="0" applyAlignment="1">
      <alignment horizontal="left" vertical="center" wrapText="1" indent="1"/>
    </xf>
    <xf numFmtId="49" fontId="0" fillId="0" borderId="7" xfId="0" applyNumberFormat="1" applyFill="1" applyBorder="1" applyAlignment="1" applyProtection="1">
      <alignment horizontal="left" vertical="center"/>
    </xf>
    <xf numFmtId="14" fontId="0" fillId="3" borderId="2" xfId="0" applyNumberFormat="1" applyFill="1" applyBorder="1" applyAlignment="1" applyProtection="1">
      <alignment horizontal="center" vertical="center"/>
      <protection locked="0"/>
    </xf>
    <xf numFmtId="2" fontId="9" fillId="3" borderId="6" xfId="0" applyNumberFormat="1" applyFont="1" applyFill="1" applyBorder="1" applyAlignment="1" applyProtection="1">
      <alignment horizontal="left" vertical="center" indent="1"/>
      <protection locked="0"/>
    </xf>
    <xf numFmtId="2" fontId="9" fillId="3" borderId="6" xfId="0" applyNumberFormat="1" applyFont="1" applyFill="1" applyBorder="1" applyAlignment="1" applyProtection="1">
      <alignment vertical="center"/>
      <protection locked="0"/>
    </xf>
    <xf numFmtId="0" fontId="0" fillId="0" borderId="3" xfId="0" applyFill="1" applyBorder="1" applyAlignment="1" applyProtection="1">
      <alignment vertical="center"/>
      <protection locked="0"/>
    </xf>
    <xf numFmtId="0" fontId="0" fillId="0" borderId="4" xfId="0" applyFill="1" applyBorder="1" applyAlignment="1" applyProtection="1">
      <alignment vertical="center"/>
      <protection locked="0"/>
    </xf>
    <xf numFmtId="0" fontId="7" fillId="0" borderId="3" xfId="1" applyFill="1" applyBorder="1" applyAlignment="1" applyProtection="1">
      <alignment vertical="center"/>
      <protection locked="0"/>
    </xf>
    <xf numFmtId="0" fontId="0" fillId="0" borderId="3" xfId="0" applyNumberFormat="1" applyFill="1" applyBorder="1" applyAlignment="1" applyProtection="1">
      <alignment vertical="center"/>
    </xf>
    <xf numFmtId="14" fontId="0" fillId="0" borderId="2" xfId="0" applyNumberFormat="1" applyFill="1" applyBorder="1" applyAlignment="1" applyProtection="1">
      <alignment horizontal="center" vertical="center"/>
    </xf>
    <xf numFmtId="0" fontId="0" fillId="0" borderId="3" xfId="0" applyFill="1" applyBorder="1" applyAlignment="1" applyProtection="1">
      <alignment horizontal="center" vertical="center"/>
    </xf>
    <xf numFmtId="49" fontId="0" fillId="0" borderId="3" xfId="0" applyNumberFormat="1" applyFill="1" applyBorder="1" applyAlignment="1" applyProtection="1">
      <alignment vertical="center"/>
      <protection locked="0"/>
    </xf>
    <xf numFmtId="49" fontId="0" fillId="0" borderId="4" xfId="0" applyNumberFormat="1" applyFill="1" applyBorder="1" applyAlignment="1" applyProtection="1">
      <alignment vertical="center"/>
      <protection locked="0"/>
    </xf>
    <xf numFmtId="0" fontId="0" fillId="4" borderId="0" xfId="0" applyFill="1" applyAlignment="1">
      <alignment horizontal="left" vertical="center" indent="1"/>
    </xf>
    <xf numFmtId="0" fontId="3" fillId="4" borderId="0" xfId="0" applyFont="1" applyFill="1" applyAlignment="1">
      <alignment horizontal="left" vertical="center" indent="1"/>
    </xf>
    <xf numFmtId="2" fontId="17" fillId="3" borderId="6" xfId="0" applyNumberFormat="1" applyFont="1" applyFill="1" applyBorder="1" applyAlignment="1" applyProtection="1">
      <alignment horizontal="center" vertical="center" wrapText="1"/>
      <protection locked="0"/>
    </xf>
    <xf numFmtId="2" fontId="18" fillId="0" borderId="6" xfId="0" applyNumberFormat="1" applyFont="1" applyBorder="1" applyAlignment="1" applyProtection="1">
      <alignment horizontal="center" vertical="center" wrapText="1"/>
    </xf>
    <xf numFmtId="2" fontId="14" fillId="0" borderId="5" xfId="0" applyNumberFormat="1" applyFont="1" applyBorder="1" applyAlignment="1" applyProtection="1">
      <alignment horizontal="center" vertical="top"/>
    </xf>
    <xf numFmtId="2" fontId="14" fillId="0" borderId="6" xfId="0" applyNumberFormat="1" applyFont="1" applyBorder="1" applyAlignment="1" applyProtection="1">
      <alignment horizontal="center" vertical="top"/>
    </xf>
    <xf numFmtId="2" fontId="14" fillId="0" borderId="8" xfId="0" applyNumberFormat="1" applyFont="1" applyBorder="1" applyAlignment="1" applyProtection="1">
      <alignment horizontal="center" vertical="top"/>
    </xf>
    <xf numFmtId="0" fontId="2" fillId="0" borderId="0" xfId="0" applyFont="1" applyAlignment="1" applyProtection="1">
      <alignment horizontal="left" vertical="center" wrapText="1" indent="1"/>
    </xf>
    <xf numFmtId="0" fontId="3" fillId="0" borderId="1" xfId="0" applyFont="1" applyBorder="1" applyAlignment="1">
      <alignment horizontal="center" vertic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133350</xdr:rowOff>
    </xdr:from>
    <xdr:to>
      <xdr:col>0</xdr:col>
      <xdr:colOff>1914525</xdr:colOff>
      <xdr:row>0</xdr:row>
      <xdr:rowOff>1136957</xdr:rowOff>
    </xdr:to>
    <xdr:pic>
      <xdr:nvPicPr>
        <xdr:cNvPr id="2" name="Image 1">
          <a:extLst>
            <a:ext uri="{FF2B5EF4-FFF2-40B4-BE49-F238E27FC236}">
              <a16:creationId xmlns:a16="http://schemas.microsoft.com/office/drawing/2014/main" id="{70CFD28E-3C94-9791-A9B6-4956EB10B9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3350"/>
          <a:ext cx="1914525" cy="10036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resident@ffbonsai.f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9"/>
  <sheetViews>
    <sheetView tabSelected="1" zoomScaleNormal="100" workbookViewId="0">
      <selection activeCell="D3" sqref="D3"/>
    </sheetView>
  </sheetViews>
  <sheetFormatPr baseColWidth="10" defaultRowHeight="12.75" x14ac:dyDescent="0.2"/>
  <cols>
    <col min="1" max="1" width="29.140625" style="6" customWidth="1"/>
    <col min="2" max="2" width="11.42578125" style="5" hidden="1" customWidth="1"/>
    <col min="3" max="3" width="8.42578125" style="5" customWidth="1"/>
    <col min="4" max="4" width="35.7109375" style="7" customWidth="1"/>
    <col min="5" max="5" width="20.7109375" style="5" customWidth="1"/>
    <col min="6" max="6" width="28.7109375" style="5" customWidth="1"/>
    <col min="7" max="7" width="23.140625" style="5" hidden="1" customWidth="1"/>
    <col min="8" max="8" width="19.5703125" style="5" customWidth="1"/>
    <col min="9" max="9" width="19.140625" style="5" hidden="1" customWidth="1"/>
    <col min="10" max="10" width="16.5703125" style="5" hidden="1" customWidth="1"/>
    <col min="11" max="11" width="14.7109375" style="5" hidden="1" customWidth="1"/>
    <col min="12" max="12" width="3.140625" style="5" hidden="1" customWidth="1"/>
    <col min="13" max="13" width="13.28515625" style="5" bestFit="1" customWidth="1"/>
    <col min="14" max="14" width="15.5703125" style="5" hidden="1" customWidth="1"/>
    <col min="15" max="15" width="11.42578125" style="5" hidden="1" customWidth="1"/>
    <col min="16" max="16" width="23.42578125" style="5" customWidth="1"/>
    <col min="17" max="17" width="15" style="5" customWidth="1"/>
    <col min="18" max="18" width="9.42578125" style="5" customWidth="1"/>
    <col min="19" max="19" width="15.28515625" style="5" customWidth="1"/>
    <col min="20" max="20" width="15.5703125" style="5" customWidth="1"/>
    <col min="21" max="21" width="16.42578125" style="5" hidden="1" customWidth="1"/>
    <col min="22" max="22" width="33.7109375" style="5" hidden="1" customWidth="1"/>
    <col min="23" max="23" width="31.140625" style="5" customWidth="1"/>
    <col min="24" max="24" width="14.7109375" style="5" bestFit="1" customWidth="1"/>
    <col min="25" max="25" width="25.42578125" style="5" customWidth="1"/>
    <col min="26" max="16384" width="11.42578125" style="5"/>
  </cols>
  <sheetData>
    <row r="1" spans="1:25" ht="138" customHeight="1" x14ac:dyDescent="0.2">
      <c r="A1" s="31" t="s">
        <v>116</v>
      </c>
      <c r="B1" s="9"/>
      <c r="C1" s="67" t="str">
        <f>_xlfn.CONCAT("INSCRIPTION CLUB ",Annee_Adhesion)</f>
        <v>INSCRIPTION CLUB 2026</v>
      </c>
      <c r="D1" s="68"/>
      <c r="E1" s="68"/>
      <c r="F1" s="68"/>
      <c r="G1" s="68"/>
      <c r="H1" s="68"/>
      <c r="I1" s="68"/>
      <c r="J1" s="68"/>
      <c r="K1" s="68"/>
      <c r="L1" s="68"/>
      <c r="M1" s="69"/>
      <c r="O1" s="24"/>
      <c r="P1" s="30" t="s">
        <v>92</v>
      </c>
      <c r="Q1" s="65"/>
      <c r="R1" s="65"/>
      <c r="S1" s="66" t="s">
        <v>71</v>
      </c>
      <c r="T1" s="66"/>
      <c r="U1" s="28"/>
      <c r="V1" s="34"/>
      <c r="W1" s="53"/>
      <c r="X1" s="29" t="s">
        <v>79</v>
      </c>
      <c r="Y1" s="54"/>
    </row>
    <row r="2" spans="1:25" s="12" customFormat="1" ht="38.25" customHeight="1" x14ac:dyDescent="0.2">
      <c r="A2" s="10" t="s">
        <v>0</v>
      </c>
      <c r="B2" s="10" t="s">
        <v>1</v>
      </c>
      <c r="C2" s="11" t="s">
        <v>2</v>
      </c>
      <c r="D2" s="10" t="s">
        <v>3</v>
      </c>
      <c r="E2" s="10" t="s">
        <v>4</v>
      </c>
      <c r="F2" s="10" t="s">
        <v>5</v>
      </c>
      <c r="G2" s="10" t="s">
        <v>103</v>
      </c>
      <c r="H2" s="10" t="s">
        <v>7</v>
      </c>
      <c r="I2" s="10" t="s">
        <v>8</v>
      </c>
      <c r="J2" s="10" t="s">
        <v>9</v>
      </c>
      <c r="K2" s="10" t="s">
        <v>10</v>
      </c>
      <c r="L2" s="10" t="s">
        <v>11</v>
      </c>
      <c r="M2" s="10" t="s">
        <v>12</v>
      </c>
      <c r="N2" s="10" t="s">
        <v>13</v>
      </c>
      <c r="O2" s="10" t="s">
        <v>14</v>
      </c>
      <c r="P2" s="10" t="s">
        <v>15</v>
      </c>
      <c r="Q2" s="10" t="s">
        <v>16</v>
      </c>
      <c r="R2" s="10" t="s">
        <v>17</v>
      </c>
      <c r="S2" s="10" t="s">
        <v>18</v>
      </c>
      <c r="T2" s="10" t="s">
        <v>19</v>
      </c>
      <c r="U2" s="10" t="s">
        <v>20</v>
      </c>
      <c r="V2" s="10" t="s">
        <v>21</v>
      </c>
      <c r="W2" s="10" t="s">
        <v>22</v>
      </c>
      <c r="X2" s="10" t="s">
        <v>121</v>
      </c>
    </row>
    <row r="3" spans="1:25" s="38" customFormat="1" ht="12.75" customHeight="1" x14ac:dyDescent="0.2">
      <c r="A3" s="52"/>
      <c r="B3" s="36" t="s">
        <v>100</v>
      </c>
      <c r="C3" s="14">
        <f>IF(F3&lt;&gt;"",Montant_Adhesion_Adherent,0)</f>
        <v>0</v>
      </c>
      <c r="D3" s="57"/>
      <c r="E3" s="55"/>
      <c r="F3" s="55"/>
      <c r="G3" s="58" t="str">
        <f t="shared" ref="G3:G34" si="0">IF(AND(NOM_club&lt;&gt;"",F3&lt;&gt;""),NOM_club,"")</f>
        <v/>
      </c>
      <c r="H3" s="55"/>
      <c r="I3" s="59" t="str">
        <f t="shared" ref="I3:I34" si="1">IF(H3&lt;&gt;"",DATE(Annee_Adhesion,1,1),"")</f>
        <v/>
      </c>
      <c r="J3" s="59" t="str">
        <f t="shared" ref="J3:J34" si="2">IF(H3&lt;&gt;"",DATE(Annee_Adhesion,12,31),"")</f>
        <v/>
      </c>
      <c r="K3" s="60" t="str">
        <f t="shared" ref="K3:K34" si="3">_xlfn.CONCAT("Adhésion ",Annee_Adhesion)</f>
        <v>Adhésion 2026</v>
      </c>
      <c r="L3" s="60" t="s">
        <v>23</v>
      </c>
      <c r="M3" s="61"/>
      <c r="N3" s="55"/>
      <c r="O3" s="55"/>
      <c r="P3" s="55"/>
      <c r="Q3" s="55"/>
      <c r="R3" s="61"/>
      <c r="S3" s="55"/>
      <c r="T3" s="55"/>
      <c r="U3" s="15">
        <f t="shared" ref="U3:U34" si="4">DATE(Annee_Adhesion,1,1)</f>
        <v>46023</v>
      </c>
      <c r="V3" s="15">
        <f t="shared" ref="V3:V34" si="5">DATE(Annee_Adhesion,12,31)</f>
        <v>46387</v>
      </c>
      <c r="W3" s="37" t="str">
        <f t="shared" ref="W3:W34" si="6">IF(AND(Nom_Region&lt;&gt;"",F3&lt;&gt;""),_xlfn.CONCAT(Nom_Region,", ",Etiquette_Manuelle_Adherent),"")</f>
        <v/>
      </c>
      <c r="X3" s="37" t="str">
        <f t="shared" ref="X3:X34" si="7">IF(AND(Nom_Region&lt;&gt;"",F3&lt;&gt;""),Nom_Region,"")</f>
        <v/>
      </c>
    </row>
    <row r="4" spans="1:25" s="38" customFormat="1" ht="12.75" customHeight="1" x14ac:dyDescent="0.2">
      <c r="A4" s="13" t="str">
        <f>IF(AND($A$3&lt;&gt;"",F4&lt;&gt;""),$A$3,"")</f>
        <v/>
      </c>
      <c r="B4" s="36" t="s">
        <v>100</v>
      </c>
      <c r="C4" s="14">
        <f t="shared" ref="C4:C34" si="8">IF(F4&lt;&gt;"",Montant_Adhesion_Adherent,0)</f>
        <v>0</v>
      </c>
      <c r="D4" s="56"/>
      <c r="E4" s="56"/>
      <c r="F4" s="56"/>
      <c r="G4" s="58" t="str">
        <f t="shared" si="0"/>
        <v/>
      </c>
      <c r="H4" s="56"/>
      <c r="I4" s="59" t="str">
        <f t="shared" si="1"/>
        <v/>
      </c>
      <c r="J4" s="59" t="str">
        <f t="shared" si="2"/>
        <v/>
      </c>
      <c r="K4" s="60" t="str">
        <f t="shared" si="3"/>
        <v>Adhésion 2026</v>
      </c>
      <c r="L4" s="60" t="s">
        <v>23</v>
      </c>
      <c r="M4" s="62"/>
      <c r="N4" s="56"/>
      <c r="O4" s="56"/>
      <c r="P4" s="56"/>
      <c r="Q4" s="56"/>
      <c r="R4" s="62"/>
      <c r="S4" s="56"/>
      <c r="T4" s="56"/>
      <c r="U4" s="15">
        <f t="shared" si="4"/>
        <v>46023</v>
      </c>
      <c r="V4" s="15">
        <f t="shared" si="5"/>
        <v>46387</v>
      </c>
      <c r="W4" s="37" t="str">
        <f t="shared" si="6"/>
        <v/>
      </c>
      <c r="X4" s="37" t="str">
        <f t="shared" si="7"/>
        <v/>
      </c>
    </row>
    <row r="5" spans="1:25" s="38" customFormat="1" ht="12.75" customHeight="1" x14ac:dyDescent="0.2">
      <c r="A5" s="13" t="str">
        <f t="shared" ref="A5:A68" si="9">IF(AND($A$3&lt;&gt;"",F5&lt;&gt;""),$A$3,"")</f>
        <v/>
      </c>
      <c r="B5" s="36" t="s">
        <v>100</v>
      </c>
      <c r="C5" s="14">
        <f t="shared" si="8"/>
        <v>0</v>
      </c>
      <c r="D5" s="56"/>
      <c r="E5" s="56"/>
      <c r="F5" s="56"/>
      <c r="G5" s="58" t="str">
        <f t="shared" si="0"/>
        <v/>
      </c>
      <c r="H5" s="56"/>
      <c r="I5" s="59" t="str">
        <f t="shared" si="1"/>
        <v/>
      </c>
      <c r="J5" s="59" t="str">
        <f t="shared" si="2"/>
        <v/>
      </c>
      <c r="K5" s="60" t="str">
        <f t="shared" si="3"/>
        <v>Adhésion 2026</v>
      </c>
      <c r="L5" s="60" t="s">
        <v>23</v>
      </c>
      <c r="M5" s="62"/>
      <c r="N5" s="56"/>
      <c r="O5" s="56"/>
      <c r="P5" s="56"/>
      <c r="Q5" s="56"/>
      <c r="R5" s="62"/>
      <c r="S5" s="56"/>
      <c r="T5" s="56"/>
      <c r="U5" s="15">
        <f t="shared" si="4"/>
        <v>46023</v>
      </c>
      <c r="V5" s="15">
        <f t="shared" si="5"/>
        <v>46387</v>
      </c>
      <c r="W5" s="37" t="str">
        <f t="shared" si="6"/>
        <v/>
      </c>
      <c r="X5" s="37" t="str">
        <f t="shared" si="7"/>
        <v/>
      </c>
    </row>
    <row r="6" spans="1:25" s="38" customFormat="1" ht="12.75" customHeight="1" x14ac:dyDescent="0.2">
      <c r="A6" s="13" t="str">
        <f t="shared" si="9"/>
        <v/>
      </c>
      <c r="B6" s="36" t="s">
        <v>100</v>
      </c>
      <c r="C6" s="14">
        <f t="shared" si="8"/>
        <v>0</v>
      </c>
      <c r="D6" s="56"/>
      <c r="E6" s="56"/>
      <c r="F6" s="56"/>
      <c r="G6" s="58" t="str">
        <f t="shared" si="0"/>
        <v/>
      </c>
      <c r="H6" s="56"/>
      <c r="I6" s="59" t="str">
        <f t="shared" si="1"/>
        <v/>
      </c>
      <c r="J6" s="59" t="str">
        <f t="shared" si="2"/>
        <v/>
      </c>
      <c r="K6" s="60" t="str">
        <f t="shared" si="3"/>
        <v>Adhésion 2026</v>
      </c>
      <c r="L6" s="60" t="s">
        <v>23</v>
      </c>
      <c r="M6" s="62"/>
      <c r="N6" s="56"/>
      <c r="O6" s="56"/>
      <c r="P6" s="56"/>
      <c r="Q6" s="56"/>
      <c r="R6" s="62"/>
      <c r="S6" s="56"/>
      <c r="T6" s="56"/>
      <c r="U6" s="15">
        <f t="shared" si="4"/>
        <v>46023</v>
      </c>
      <c r="V6" s="15">
        <f t="shared" si="5"/>
        <v>46387</v>
      </c>
      <c r="W6" s="37" t="str">
        <f t="shared" si="6"/>
        <v/>
      </c>
      <c r="X6" s="37" t="str">
        <f t="shared" si="7"/>
        <v/>
      </c>
    </row>
    <row r="7" spans="1:25" s="38" customFormat="1" ht="12.75" customHeight="1" x14ac:dyDescent="0.2">
      <c r="A7" s="13" t="str">
        <f t="shared" si="9"/>
        <v/>
      </c>
      <c r="B7" s="36" t="s">
        <v>100</v>
      </c>
      <c r="C7" s="14">
        <f t="shared" si="8"/>
        <v>0</v>
      </c>
      <c r="D7" s="56"/>
      <c r="E7" s="56"/>
      <c r="F7" s="56"/>
      <c r="G7" s="58" t="str">
        <f t="shared" si="0"/>
        <v/>
      </c>
      <c r="H7" s="56"/>
      <c r="I7" s="59" t="str">
        <f t="shared" si="1"/>
        <v/>
      </c>
      <c r="J7" s="59" t="str">
        <f t="shared" si="2"/>
        <v/>
      </c>
      <c r="K7" s="60" t="str">
        <f t="shared" si="3"/>
        <v>Adhésion 2026</v>
      </c>
      <c r="L7" s="60" t="s">
        <v>23</v>
      </c>
      <c r="M7" s="62"/>
      <c r="N7" s="56"/>
      <c r="O7" s="56"/>
      <c r="P7" s="56"/>
      <c r="Q7" s="56"/>
      <c r="R7" s="62"/>
      <c r="S7" s="56"/>
      <c r="T7" s="56"/>
      <c r="U7" s="15">
        <f t="shared" si="4"/>
        <v>46023</v>
      </c>
      <c r="V7" s="15">
        <f t="shared" si="5"/>
        <v>46387</v>
      </c>
      <c r="W7" s="37" t="str">
        <f t="shared" si="6"/>
        <v/>
      </c>
      <c r="X7" s="37" t="str">
        <f t="shared" si="7"/>
        <v/>
      </c>
    </row>
    <row r="8" spans="1:25" s="38" customFormat="1" ht="12.75" customHeight="1" x14ac:dyDescent="0.2">
      <c r="A8" s="13" t="str">
        <f t="shared" si="9"/>
        <v/>
      </c>
      <c r="B8" s="36" t="s">
        <v>100</v>
      </c>
      <c r="C8" s="14">
        <f t="shared" si="8"/>
        <v>0</v>
      </c>
      <c r="D8" s="56"/>
      <c r="E8" s="56"/>
      <c r="F8" s="56"/>
      <c r="G8" s="58" t="str">
        <f t="shared" si="0"/>
        <v/>
      </c>
      <c r="H8" s="56"/>
      <c r="I8" s="59" t="str">
        <f t="shared" si="1"/>
        <v/>
      </c>
      <c r="J8" s="59" t="str">
        <f t="shared" si="2"/>
        <v/>
      </c>
      <c r="K8" s="60" t="str">
        <f t="shared" si="3"/>
        <v>Adhésion 2026</v>
      </c>
      <c r="L8" s="60" t="s">
        <v>23</v>
      </c>
      <c r="M8" s="62"/>
      <c r="N8" s="56"/>
      <c r="O8" s="56"/>
      <c r="P8" s="56"/>
      <c r="Q8" s="56"/>
      <c r="R8" s="62"/>
      <c r="S8" s="56"/>
      <c r="T8" s="56"/>
      <c r="U8" s="15">
        <f t="shared" si="4"/>
        <v>46023</v>
      </c>
      <c r="V8" s="15">
        <f t="shared" si="5"/>
        <v>46387</v>
      </c>
      <c r="W8" s="37" t="str">
        <f t="shared" si="6"/>
        <v/>
      </c>
      <c r="X8" s="37" t="str">
        <f t="shared" si="7"/>
        <v/>
      </c>
    </row>
    <row r="9" spans="1:25" s="38" customFormat="1" ht="12.75" customHeight="1" x14ac:dyDescent="0.2">
      <c r="A9" s="13" t="str">
        <f t="shared" si="9"/>
        <v/>
      </c>
      <c r="B9" s="36" t="s">
        <v>100</v>
      </c>
      <c r="C9" s="14">
        <f t="shared" si="8"/>
        <v>0</v>
      </c>
      <c r="D9" s="56"/>
      <c r="E9" s="56"/>
      <c r="F9" s="56"/>
      <c r="G9" s="58" t="str">
        <f t="shared" si="0"/>
        <v/>
      </c>
      <c r="H9" s="56"/>
      <c r="I9" s="59" t="str">
        <f t="shared" si="1"/>
        <v/>
      </c>
      <c r="J9" s="59" t="str">
        <f t="shared" si="2"/>
        <v/>
      </c>
      <c r="K9" s="60" t="str">
        <f t="shared" si="3"/>
        <v>Adhésion 2026</v>
      </c>
      <c r="L9" s="60" t="s">
        <v>23</v>
      </c>
      <c r="M9" s="62"/>
      <c r="N9" s="56"/>
      <c r="O9" s="56"/>
      <c r="P9" s="56"/>
      <c r="Q9" s="56"/>
      <c r="R9" s="62"/>
      <c r="S9" s="56"/>
      <c r="T9" s="56"/>
      <c r="U9" s="15">
        <f t="shared" si="4"/>
        <v>46023</v>
      </c>
      <c r="V9" s="15">
        <f t="shared" si="5"/>
        <v>46387</v>
      </c>
      <c r="W9" s="37" t="str">
        <f t="shared" si="6"/>
        <v/>
      </c>
      <c r="X9" s="37" t="str">
        <f t="shared" si="7"/>
        <v/>
      </c>
    </row>
    <row r="10" spans="1:25" s="38" customFormat="1" ht="12.75" customHeight="1" x14ac:dyDescent="0.2">
      <c r="A10" s="13" t="str">
        <f t="shared" si="9"/>
        <v/>
      </c>
      <c r="B10" s="36" t="s">
        <v>100</v>
      </c>
      <c r="C10" s="14">
        <f t="shared" si="8"/>
        <v>0</v>
      </c>
      <c r="D10" s="56"/>
      <c r="E10" s="56"/>
      <c r="F10" s="56"/>
      <c r="G10" s="58" t="str">
        <f t="shared" si="0"/>
        <v/>
      </c>
      <c r="H10" s="56"/>
      <c r="I10" s="59" t="str">
        <f t="shared" si="1"/>
        <v/>
      </c>
      <c r="J10" s="59" t="str">
        <f t="shared" si="2"/>
        <v/>
      </c>
      <c r="K10" s="60" t="str">
        <f t="shared" si="3"/>
        <v>Adhésion 2026</v>
      </c>
      <c r="L10" s="60" t="s">
        <v>23</v>
      </c>
      <c r="M10" s="62"/>
      <c r="N10" s="56"/>
      <c r="O10" s="56"/>
      <c r="P10" s="56"/>
      <c r="Q10" s="56"/>
      <c r="R10" s="62"/>
      <c r="S10" s="56"/>
      <c r="T10" s="56"/>
      <c r="U10" s="15">
        <f t="shared" si="4"/>
        <v>46023</v>
      </c>
      <c r="V10" s="15">
        <f t="shared" si="5"/>
        <v>46387</v>
      </c>
      <c r="W10" s="37" t="str">
        <f t="shared" si="6"/>
        <v/>
      </c>
      <c r="X10" s="37" t="str">
        <f t="shared" si="7"/>
        <v/>
      </c>
    </row>
    <row r="11" spans="1:25" s="38" customFormat="1" ht="12.75" customHeight="1" x14ac:dyDescent="0.2">
      <c r="A11" s="13" t="str">
        <f t="shared" si="9"/>
        <v/>
      </c>
      <c r="B11" s="36" t="s">
        <v>100</v>
      </c>
      <c r="C11" s="14">
        <f t="shared" si="8"/>
        <v>0</v>
      </c>
      <c r="D11" s="56"/>
      <c r="E11" s="56"/>
      <c r="F11" s="56"/>
      <c r="G11" s="58" t="str">
        <f t="shared" si="0"/>
        <v/>
      </c>
      <c r="H11" s="56"/>
      <c r="I11" s="59" t="str">
        <f t="shared" si="1"/>
        <v/>
      </c>
      <c r="J11" s="59" t="str">
        <f t="shared" si="2"/>
        <v/>
      </c>
      <c r="K11" s="60" t="str">
        <f t="shared" si="3"/>
        <v>Adhésion 2026</v>
      </c>
      <c r="L11" s="60" t="s">
        <v>23</v>
      </c>
      <c r="M11" s="62"/>
      <c r="N11" s="56"/>
      <c r="O11" s="56"/>
      <c r="P11" s="56"/>
      <c r="Q11" s="56"/>
      <c r="R11" s="62"/>
      <c r="S11" s="56"/>
      <c r="T11" s="56"/>
      <c r="U11" s="15">
        <f t="shared" si="4"/>
        <v>46023</v>
      </c>
      <c r="V11" s="15">
        <f t="shared" si="5"/>
        <v>46387</v>
      </c>
      <c r="W11" s="37" t="str">
        <f t="shared" si="6"/>
        <v/>
      </c>
      <c r="X11" s="37" t="str">
        <f t="shared" si="7"/>
        <v/>
      </c>
    </row>
    <row r="12" spans="1:25" s="38" customFormat="1" ht="12.75" customHeight="1" x14ac:dyDescent="0.2">
      <c r="A12" s="13" t="str">
        <f t="shared" si="9"/>
        <v/>
      </c>
      <c r="B12" s="36" t="s">
        <v>100</v>
      </c>
      <c r="C12" s="14">
        <f t="shared" si="8"/>
        <v>0</v>
      </c>
      <c r="D12" s="56"/>
      <c r="E12" s="56"/>
      <c r="F12" s="56"/>
      <c r="G12" s="58" t="str">
        <f t="shared" si="0"/>
        <v/>
      </c>
      <c r="H12" s="56"/>
      <c r="I12" s="59" t="str">
        <f t="shared" si="1"/>
        <v/>
      </c>
      <c r="J12" s="59" t="str">
        <f t="shared" si="2"/>
        <v/>
      </c>
      <c r="K12" s="60" t="str">
        <f t="shared" si="3"/>
        <v>Adhésion 2026</v>
      </c>
      <c r="L12" s="60" t="s">
        <v>23</v>
      </c>
      <c r="M12" s="62"/>
      <c r="N12" s="56"/>
      <c r="O12" s="56"/>
      <c r="P12" s="56"/>
      <c r="Q12" s="56"/>
      <c r="R12" s="62"/>
      <c r="S12" s="56"/>
      <c r="T12" s="56"/>
      <c r="U12" s="15">
        <f t="shared" si="4"/>
        <v>46023</v>
      </c>
      <c r="V12" s="15">
        <f t="shared" si="5"/>
        <v>46387</v>
      </c>
      <c r="W12" s="37" t="str">
        <f t="shared" si="6"/>
        <v/>
      </c>
      <c r="X12" s="37" t="str">
        <f t="shared" si="7"/>
        <v/>
      </c>
    </row>
    <row r="13" spans="1:25" s="38" customFormat="1" ht="12.75" customHeight="1" x14ac:dyDescent="0.2">
      <c r="A13" s="13" t="str">
        <f t="shared" si="9"/>
        <v/>
      </c>
      <c r="B13" s="36" t="s">
        <v>100</v>
      </c>
      <c r="C13" s="14">
        <f t="shared" si="8"/>
        <v>0</v>
      </c>
      <c r="D13" s="56"/>
      <c r="E13" s="56"/>
      <c r="F13" s="56"/>
      <c r="G13" s="58" t="str">
        <f t="shared" si="0"/>
        <v/>
      </c>
      <c r="H13" s="56"/>
      <c r="I13" s="59" t="str">
        <f t="shared" si="1"/>
        <v/>
      </c>
      <c r="J13" s="59" t="str">
        <f t="shared" si="2"/>
        <v/>
      </c>
      <c r="K13" s="60" t="str">
        <f t="shared" si="3"/>
        <v>Adhésion 2026</v>
      </c>
      <c r="L13" s="60" t="s">
        <v>23</v>
      </c>
      <c r="M13" s="62"/>
      <c r="N13" s="56"/>
      <c r="O13" s="56"/>
      <c r="P13" s="56"/>
      <c r="Q13" s="56"/>
      <c r="R13" s="62"/>
      <c r="S13" s="56"/>
      <c r="T13" s="56"/>
      <c r="U13" s="15">
        <f t="shared" si="4"/>
        <v>46023</v>
      </c>
      <c r="V13" s="15">
        <f t="shared" si="5"/>
        <v>46387</v>
      </c>
      <c r="W13" s="37" t="str">
        <f t="shared" si="6"/>
        <v/>
      </c>
      <c r="X13" s="37" t="str">
        <f t="shared" si="7"/>
        <v/>
      </c>
    </row>
    <row r="14" spans="1:25" s="38" customFormat="1" ht="12.75" customHeight="1" x14ac:dyDescent="0.2">
      <c r="A14" s="13" t="str">
        <f t="shared" si="9"/>
        <v/>
      </c>
      <c r="B14" s="36" t="s">
        <v>100</v>
      </c>
      <c r="C14" s="14">
        <f t="shared" si="8"/>
        <v>0</v>
      </c>
      <c r="D14" s="56"/>
      <c r="E14" s="56"/>
      <c r="F14" s="56"/>
      <c r="G14" s="58" t="str">
        <f t="shared" si="0"/>
        <v/>
      </c>
      <c r="H14" s="56"/>
      <c r="I14" s="59" t="str">
        <f t="shared" si="1"/>
        <v/>
      </c>
      <c r="J14" s="59" t="str">
        <f t="shared" si="2"/>
        <v/>
      </c>
      <c r="K14" s="60" t="str">
        <f t="shared" si="3"/>
        <v>Adhésion 2026</v>
      </c>
      <c r="L14" s="60" t="s">
        <v>23</v>
      </c>
      <c r="M14" s="62"/>
      <c r="N14" s="56"/>
      <c r="O14" s="56"/>
      <c r="P14" s="56"/>
      <c r="Q14" s="56"/>
      <c r="R14" s="62"/>
      <c r="S14" s="56"/>
      <c r="T14" s="56"/>
      <c r="U14" s="15">
        <f t="shared" si="4"/>
        <v>46023</v>
      </c>
      <c r="V14" s="15">
        <f t="shared" si="5"/>
        <v>46387</v>
      </c>
      <c r="W14" s="37" t="str">
        <f t="shared" si="6"/>
        <v/>
      </c>
      <c r="X14" s="37" t="str">
        <f t="shared" si="7"/>
        <v/>
      </c>
    </row>
    <row r="15" spans="1:25" s="38" customFormat="1" ht="12.75" customHeight="1" x14ac:dyDescent="0.2">
      <c r="A15" s="13" t="str">
        <f t="shared" si="9"/>
        <v/>
      </c>
      <c r="B15" s="36" t="s">
        <v>100</v>
      </c>
      <c r="C15" s="14">
        <f t="shared" si="8"/>
        <v>0</v>
      </c>
      <c r="D15" s="56"/>
      <c r="E15" s="56"/>
      <c r="F15" s="56"/>
      <c r="G15" s="58" t="str">
        <f t="shared" si="0"/>
        <v/>
      </c>
      <c r="H15" s="56"/>
      <c r="I15" s="59" t="str">
        <f t="shared" si="1"/>
        <v/>
      </c>
      <c r="J15" s="59" t="str">
        <f t="shared" si="2"/>
        <v/>
      </c>
      <c r="K15" s="60" t="str">
        <f t="shared" si="3"/>
        <v>Adhésion 2026</v>
      </c>
      <c r="L15" s="60" t="s">
        <v>23</v>
      </c>
      <c r="M15" s="62"/>
      <c r="N15" s="56"/>
      <c r="O15" s="56"/>
      <c r="P15" s="56"/>
      <c r="Q15" s="56"/>
      <c r="R15" s="62"/>
      <c r="S15" s="56"/>
      <c r="T15" s="56"/>
      <c r="U15" s="15">
        <f t="shared" si="4"/>
        <v>46023</v>
      </c>
      <c r="V15" s="15">
        <f t="shared" si="5"/>
        <v>46387</v>
      </c>
      <c r="W15" s="37" t="str">
        <f t="shared" si="6"/>
        <v/>
      </c>
      <c r="X15" s="37" t="str">
        <f t="shared" si="7"/>
        <v/>
      </c>
    </row>
    <row r="16" spans="1:25" s="38" customFormat="1" ht="12.75" customHeight="1" x14ac:dyDescent="0.2">
      <c r="A16" s="13" t="str">
        <f t="shared" si="9"/>
        <v/>
      </c>
      <c r="B16" s="36" t="s">
        <v>100</v>
      </c>
      <c r="C16" s="14">
        <f t="shared" si="8"/>
        <v>0</v>
      </c>
      <c r="D16" s="56"/>
      <c r="E16" s="56"/>
      <c r="F16" s="56"/>
      <c r="G16" s="58" t="str">
        <f t="shared" si="0"/>
        <v/>
      </c>
      <c r="H16" s="56"/>
      <c r="I16" s="59" t="str">
        <f t="shared" si="1"/>
        <v/>
      </c>
      <c r="J16" s="59" t="str">
        <f t="shared" si="2"/>
        <v/>
      </c>
      <c r="K16" s="60" t="str">
        <f t="shared" si="3"/>
        <v>Adhésion 2026</v>
      </c>
      <c r="L16" s="60" t="s">
        <v>23</v>
      </c>
      <c r="M16" s="62"/>
      <c r="N16" s="56"/>
      <c r="O16" s="56"/>
      <c r="P16" s="56"/>
      <c r="Q16" s="56"/>
      <c r="R16" s="62"/>
      <c r="S16" s="56"/>
      <c r="T16" s="56"/>
      <c r="U16" s="15">
        <f t="shared" si="4"/>
        <v>46023</v>
      </c>
      <c r="V16" s="15">
        <f t="shared" si="5"/>
        <v>46387</v>
      </c>
      <c r="W16" s="37" t="str">
        <f t="shared" si="6"/>
        <v/>
      </c>
      <c r="X16" s="37" t="str">
        <f t="shared" si="7"/>
        <v/>
      </c>
    </row>
    <row r="17" spans="1:24" s="38" customFormat="1" ht="12.75" customHeight="1" x14ac:dyDescent="0.2">
      <c r="A17" s="13" t="str">
        <f t="shared" si="9"/>
        <v/>
      </c>
      <c r="B17" s="36" t="s">
        <v>100</v>
      </c>
      <c r="C17" s="14">
        <f t="shared" si="8"/>
        <v>0</v>
      </c>
      <c r="D17" s="56"/>
      <c r="E17" s="56"/>
      <c r="F17" s="56"/>
      <c r="G17" s="58" t="str">
        <f t="shared" si="0"/>
        <v/>
      </c>
      <c r="H17" s="56"/>
      <c r="I17" s="59" t="str">
        <f t="shared" si="1"/>
        <v/>
      </c>
      <c r="J17" s="59" t="str">
        <f t="shared" si="2"/>
        <v/>
      </c>
      <c r="K17" s="60" t="str">
        <f t="shared" si="3"/>
        <v>Adhésion 2026</v>
      </c>
      <c r="L17" s="60" t="s">
        <v>23</v>
      </c>
      <c r="M17" s="62"/>
      <c r="N17" s="56"/>
      <c r="O17" s="56"/>
      <c r="P17" s="56"/>
      <c r="Q17" s="56"/>
      <c r="R17" s="62"/>
      <c r="S17" s="56"/>
      <c r="T17" s="56"/>
      <c r="U17" s="15">
        <f t="shared" si="4"/>
        <v>46023</v>
      </c>
      <c r="V17" s="15">
        <f t="shared" si="5"/>
        <v>46387</v>
      </c>
      <c r="W17" s="37" t="str">
        <f t="shared" si="6"/>
        <v/>
      </c>
      <c r="X17" s="37" t="str">
        <f t="shared" si="7"/>
        <v/>
      </c>
    </row>
    <row r="18" spans="1:24" s="38" customFormat="1" ht="12.75" customHeight="1" x14ac:dyDescent="0.2">
      <c r="A18" s="13" t="str">
        <f t="shared" si="9"/>
        <v/>
      </c>
      <c r="B18" s="36" t="s">
        <v>100</v>
      </c>
      <c r="C18" s="14">
        <f t="shared" si="8"/>
        <v>0</v>
      </c>
      <c r="D18" s="56"/>
      <c r="E18" s="56"/>
      <c r="F18" s="56"/>
      <c r="G18" s="58" t="str">
        <f t="shared" si="0"/>
        <v/>
      </c>
      <c r="H18" s="56"/>
      <c r="I18" s="59" t="str">
        <f t="shared" si="1"/>
        <v/>
      </c>
      <c r="J18" s="59" t="str">
        <f t="shared" si="2"/>
        <v/>
      </c>
      <c r="K18" s="60" t="str">
        <f t="shared" si="3"/>
        <v>Adhésion 2026</v>
      </c>
      <c r="L18" s="60" t="s">
        <v>23</v>
      </c>
      <c r="M18" s="62"/>
      <c r="N18" s="56"/>
      <c r="O18" s="56"/>
      <c r="P18" s="56"/>
      <c r="Q18" s="56"/>
      <c r="R18" s="62"/>
      <c r="S18" s="56"/>
      <c r="T18" s="56"/>
      <c r="U18" s="15">
        <f t="shared" si="4"/>
        <v>46023</v>
      </c>
      <c r="V18" s="15">
        <f t="shared" si="5"/>
        <v>46387</v>
      </c>
      <c r="W18" s="37" t="str">
        <f t="shared" si="6"/>
        <v/>
      </c>
      <c r="X18" s="37" t="str">
        <f t="shared" si="7"/>
        <v/>
      </c>
    </row>
    <row r="19" spans="1:24" s="38" customFormat="1" ht="12.75" customHeight="1" x14ac:dyDescent="0.2">
      <c r="A19" s="13" t="str">
        <f t="shared" si="9"/>
        <v/>
      </c>
      <c r="B19" s="36" t="s">
        <v>100</v>
      </c>
      <c r="C19" s="14">
        <f t="shared" si="8"/>
        <v>0</v>
      </c>
      <c r="D19" s="56"/>
      <c r="E19" s="56"/>
      <c r="F19" s="56"/>
      <c r="G19" s="58" t="str">
        <f t="shared" si="0"/>
        <v/>
      </c>
      <c r="H19" s="56"/>
      <c r="I19" s="59" t="str">
        <f t="shared" si="1"/>
        <v/>
      </c>
      <c r="J19" s="59" t="str">
        <f t="shared" si="2"/>
        <v/>
      </c>
      <c r="K19" s="60" t="str">
        <f t="shared" si="3"/>
        <v>Adhésion 2026</v>
      </c>
      <c r="L19" s="60" t="s">
        <v>23</v>
      </c>
      <c r="M19" s="62"/>
      <c r="N19" s="56"/>
      <c r="O19" s="56"/>
      <c r="P19" s="56"/>
      <c r="Q19" s="56"/>
      <c r="R19" s="62"/>
      <c r="S19" s="56"/>
      <c r="T19" s="56"/>
      <c r="U19" s="15">
        <f t="shared" si="4"/>
        <v>46023</v>
      </c>
      <c r="V19" s="15">
        <f t="shared" si="5"/>
        <v>46387</v>
      </c>
      <c r="W19" s="37" t="str">
        <f t="shared" si="6"/>
        <v/>
      </c>
      <c r="X19" s="37" t="str">
        <f t="shared" si="7"/>
        <v/>
      </c>
    </row>
    <row r="20" spans="1:24" s="38" customFormat="1" ht="12.75" customHeight="1" x14ac:dyDescent="0.2">
      <c r="A20" s="13" t="str">
        <f t="shared" si="9"/>
        <v/>
      </c>
      <c r="B20" s="36" t="s">
        <v>100</v>
      </c>
      <c r="C20" s="14">
        <f t="shared" si="8"/>
        <v>0</v>
      </c>
      <c r="D20" s="56"/>
      <c r="E20" s="56"/>
      <c r="F20" s="56"/>
      <c r="G20" s="58" t="str">
        <f t="shared" si="0"/>
        <v/>
      </c>
      <c r="H20" s="56"/>
      <c r="I20" s="59" t="str">
        <f t="shared" si="1"/>
        <v/>
      </c>
      <c r="J20" s="59" t="str">
        <f t="shared" si="2"/>
        <v/>
      </c>
      <c r="K20" s="60" t="str">
        <f t="shared" si="3"/>
        <v>Adhésion 2026</v>
      </c>
      <c r="L20" s="60" t="s">
        <v>23</v>
      </c>
      <c r="M20" s="62"/>
      <c r="N20" s="56"/>
      <c r="O20" s="56"/>
      <c r="P20" s="56"/>
      <c r="Q20" s="56"/>
      <c r="R20" s="62"/>
      <c r="S20" s="56"/>
      <c r="T20" s="56"/>
      <c r="U20" s="15">
        <f t="shared" si="4"/>
        <v>46023</v>
      </c>
      <c r="V20" s="15">
        <f t="shared" si="5"/>
        <v>46387</v>
      </c>
      <c r="W20" s="37" t="str">
        <f t="shared" si="6"/>
        <v/>
      </c>
      <c r="X20" s="37" t="str">
        <f t="shared" si="7"/>
        <v/>
      </c>
    </row>
    <row r="21" spans="1:24" s="38" customFormat="1" ht="12.75" customHeight="1" x14ac:dyDescent="0.2">
      <c r="A21" s="13" t="str">
        <f t="shared" si="9"/>
        <v/>
      </c>
      <c r="B21" s="36" t="s">
        <v>100</v>
      </c>
      <c r="C21" s="14">
        <f t="shared" si="8"/>
        <v>0</v>
      </c>
      <c r="D21" s="56"/>
      <c r="E21" s="56"/>
      <c r="F21" s="56"/>
      <c r="G21" s="58" t="str">
        <f t="shared" si="0"/>
        <v/>
      </c>
      <c r="H21" s="56"/>
      <c r="I21" s="59" t="str">
        <f t="shared" si="1"/>
        <v/>
      </c>
      <c r="J21" s="59" t="str">
        <f t="shared" si="2"/>
        <v/>
      </c>
      <c r="K21" s="60" t="str">
        <f t="shared" si="3"/>
        <v>Adhésion 2026</v>
      </c>
      <c r="L21" s="60" t="s">
        <v>23</v>
      </c>
      <c r="M21" s="62"/>
      <c r="N21" s="56"/>
      <c r="O21" s="56"/>
      <c r="P21" s="56"/>
      <c r="Q21" s="56"/>
      <c r="R21" s="62"/>
      <c r="S21" s="56"/>
      <c r="T21" s="56"/>
      <c r="U21" s="15">
        <f t="shared" si="4"/>
        <v>46023</v>
      </c>
      <c r="V21" s="15">
        <f t="shared" si="5"/>
        <v>46387</v>
      </c>
      <c r="W21" s="37" t="str">
        <f t="shared" si="6"/>
        <v/>
      </c>
      <c r="X21" s="37" t="str">
        <f t="shared" si="7"/>
        <v/>
      </c>
    </row>
    <row r="22" spans="1:24" s="38" customFormat="1" ht="12.75" customHeight="1" x14ac:dyDescent="0.2">
      <c r="A22" s="13" t="str">
        <f t="shared" si="9"/>
        <v/>
      </c>
      <c r="B22" s="36" t="s">
        <v>100</v>
      </c>
      <c r="C22" s="14">
        <f t="shared" si="8"/>
        <v>0</v>
      </c>
      <c r="D22" s="56"/>
      <c r="E22" s="56"/>
      <c r="F22" s="56"/>
      <c r="G22" s="58" t="str">
        <f t="shared" si="0"/>
        <v/>
      </c>
      <c r="H22" s="56"/>
      <c r="I22" s="59" t="str">
        <f t="shared" si="1"/>
        <v/>
      </c>
      <c r="J22" s="59" t="str">
        <f t="shared" si="2"/>
        <v/>
      </c>
      <c r="K22" s="60" t="str">
        <f t="shared" si="3"/>
        <v>Adhésion 2026</v>
      </c>
      <c r="L22" s="60" t="s">
        <v>23</v>
      </c>
      <c r="M22" s="62"/>
      <c r="N22" s="56"/>
      <c r="O22" s="56"/>
      <c r="P22" s="56"/>
      <c r="Q22" s="56"/>
      <c r="R22" s="62"/>
      <c r="S22" s="56"/>
      <c r="T22" s="56"/>
      <c r="U22" s="15">
        <f t="shared" si="4"/>
        <v>46023</v>
      </c>
      <c r="V22" s="15">
        <f t="shared" si="5"/>
        <v>46387</v>
      </c>
      <c r="W22" s="37" t="str">
        <f t="shared" si="6"/>
        <v/>
      </c>
      <c r="X22" s="37" t="str">
        <f t="shared" si="7"/>
        <v/>
      </c>
    </row>
    <row r="23" spans="1:24" s="38" customFormat="1" ht="12.75" customHeight="1" x14ac:dyDescent="0.2">
      <c r="A23" s="13" t="str">
        <f t="shared" si="9"/>
        <v/>
      </c>
      <c r="B23" s="36" t="s">
        <v>100</v>
      </c>
      <c r="C23" s="14">
        <f t="shared" si="8"/>
        <v>0</v>
      </c>
      <c r="D23" s="56"/>
      <c r="E23" s="56"/>
      <c r="F23" s="56"/>
      <c r="G23" s="58" t="str">
        <f t="shared" si="0"/>
        <v/>
      </c>
      <c r="H23" s="56"/>
      <c r="I23" s="59" t="str">
        <f t="shared" si="1"/>
        <v/>
      </c>
      <c r="J23" s="59" t="str">
        <f t="shared" si="2"/>
        <v/>
      </c>
      <c r="K23" s="60" t="str">
        <f t="shared" si="3"/>
        <v>Adhésion 2026</v>
      </c>
      <c r="L23" s="60" t="s">
        <v>23</v>
      </c>
      <c r="M23" s="62"/>
      <c r="N23" s="56"/>
      <c r="O23" s="56"/>
      <c r="P23" s="56"/>
      <c r="Q23" s="56"/>
      <c r="R23" s="62"/>
      <c r="S23" s="56"/>
      <c r="T23" s="56"/>
      <c r="U23" s="15">
        <f t="shared" si="4"/>
        <v>46023</v>
      </c>
      <c r="V23" s="15">
        <f t="shared" si="5"/>
        <v>46387</v>
      </c>
      <c r="W23" s="37" t="str">
        <f t="shared" si="6"/>
        <v/>
      </c>
      <c r="X23" s="37" t="str">
        <f t="shared" si="7"/>
        <v/>
      </c>
    </row>
    <row r="24" spans="1:24" s="38" customFormat="1" ht="12.75" customHeight="1" x14ac:dyDescent="0.2">
      <c r="A24" s="13" t="str">
        <f t="shared" si="9"/>
        <v/>
      </c>
      <c r="B24" s="36" t="s">
        <v>100</v>
      </c>
      <c r="C24" s="14">
        <f t="shared" si="8"/>
        <v>0</v>
      </c>
      <c r="D24" s="56"/>
      <c r="E24" s="56"/>
      <c r="F24" s="56"/>
      <c r="G24" s="58" t="str">
        <f t="shared" si="0"/>
        <v/>
      </c>
      <c r="H24" s="56"/>
      <c r="I24" s="59" t="str">
        <f t="shared" si="1"/>
        <v/>
      </c>
      <c r="J24" s="59" t="str">
        <f t="shared" si="2"/>
        <v/>
      </c>
      <c r="K24" s="60" t="str">
        <f t="shared" si="3"/>
        <v>Adhésion 2026</v>
      </c>
      <c r="L24" s="60" t="s">
        <v>23</v>
      </c>
      <c r="M24" s="62"/>
      <c r="N24" s="56"/>
      <c r="O24" s="56"/>
      <c r="P24" s="56"/>
      <c r="Q24" s="56"/>
      <c r="R24" s="62"/>
      <c r="S24" s="56"/>
      <c r="T24" s="56"/>
      <c r="U24" s="15">
        <f t="shared" si="4"/>
        <v>46023</v>
      </c>
      <c r="V24" s="15">
        <f t="shared" si="5"/>
        <v>46387</v>
      </c>
      <c r="W24" s="37" t="str">
        <f t="shared" si="6"/>
        <v/>
      </c>
      <c r="X24" s="37" t="str">
        <f t="shared" si="7"/>
        <v/>
      </c>
    </row>
    <row r="25" spans="1:24" s="38" customFormat="1" ht="12.75" customHeight="1" x14ac:dyDescent="0.2">
      <c r="A25" s="13" t="str">
        <f t="shared" si="9"/>
        <v/>
      </c>
      <c r="B25" s="36" t="s">
        <v>100</v>
      </c>
      <c r="C25" s="14">
        <f t="shared" si="8"/>
        <v>0</v>
      </c>
      <c r="D25" s="56"/>
      <c r="E25" s="56"/>
      <c r="F25" s="56"/>
      <c r="G25" s="58" t="str">
        <f t="shared" si="0"/>
        <v/>
      </c>
      <c r="H25" s="56"/>
      <c r="I25" s="59" t="str">
        <f t="shared" si="1"/>
        <v/>
      </c>
      <c r="J25" s="59" t="str">
        <f t="shared" si="2"/>
        <v/>
      </c>
      <c r="K25" s="60" t="str">
        <f t="shared" si="3"/>
        <v>Adhésion 2026</v>
      </c>
      <c r="L25" s="60" t="s">
        <v>23</v>
      </c>
      <c r="M25" s="62"/>
      <c r="N25" s="56"/>
      <c r="O25" s="56"/>
      <c r="P25" s="56"/>
      <c r="Q25" s="56"/>
      <c r="R25" s="62"/>
      <c r="S25" s="56"/>
      <c r="T25" s="56"/>
      <c r="U25" s="15">
        <f t="shared" si="4"/>
        <v>46023</v>
      </c>
      <c r="V25" s="15">
        <f t="shared" si="5"/>
        <v>46387</v>
      </c>
      <c r="W25" s="37" t="str">
        <f t="shared" si="6"/>
        <v/>
      </c>
      <c r="X25" s="37" t="str">
        <f t="shared" si="7"/>
        <v/>
      </c>
    </row>
    <row r="26" spans="1:24" s="38" customFormat="1" ht="12.75" customHeight="1" x14ac:dyDescent="0.2">
      <c r="A26" s="13" t="str">
        <f t="shared" si="9"/>
        <v/>
      </c>
      <c r="B26" s="36" t="s">
        <v>100</v>
      </c>
      <c r="C26" s="14">
        <f t="shared" si="8"/>
        <v>0</v>
      </c>
      <c r="D26" s="56"/>
      <c r="E26" s="56"/>
      <c r="F26" s="56"/>
      <c r="G26" s="58" t="str">
        <f t="shared" si="0"/>
        <v/>
      </c>
      <c r="H26" s="56"/>
      <c r="I26" s="59" t="str">
        <f t="shared" si="1"/>
        <v/>
      </c>
      <c r="J26" s="59" t="str">
        <f t="shared" si="2"/>
        <v/>
      </c>
      <c r="K26" s="60" t="str">
        <f t="shared" si="3"/>
        <v>Adhésion 2026</v>
      </c>
      <c r="L26" s="60" t="s">
        <v>23</v>
      </c>
      <c r="M26" s="62"/>
      <c r="N26" s="56"/>
      <c r="O26" s="56"/>
      <c r="P26" s="56"/>
      <c r="Q26" s="56"/>
      <c r="R26" s="62"/>
      <c r="S26" s="56"/>
      <c r="T26" s="56"/>
      <c r="U26" s="15">
        <f t="shared" si="4"/>
        <v>46023</v>
      </c>
      <c r="V26" s="15">
        <f t="shared" si="5"/>
        <v>46387</v>
      </c>
      <c r="W26" s="37" t="str">
        <f t="shared" si="6"/>
        <v/>
      </c>
      <c r="X26" s="37" t="str">
        <f t="shared" si="7"/>
        <v/>
      </c>
    </row>
    <row r="27" spans="1:24" s="38" customFormat="1" ht="12.75" customHeight="1" x14ac:dyDescent="0.2">
      <c r="A27" s="13" t="str">
        <f t="shared" si="9"/>
        <v/>
      </c>
      <c r="B27" s="36" t="s">
        <v>100</v>
      </c>
      <c r="C27" s="14">
        <f t="shared" si="8"/>
        <v>0</v>
      </c>
      <c r="D27" s="56"/>
      <c r="E27" s="56"/>
      <c r="F27" s="56"/>
      <c r="G27" s="58" t="str">
        <f t="shared" si="0"/>
        <v/>
      </c>
      <c r="H27" s="56"/>
      <c r="I27" s="59" t="str">
        <f t="shared" si="1"/>
        <v/>
      </c>
      <c r="J27" s="59" t="str">
        <f t="shared" si="2"/>
        <v/>
      </c>
      <c r="K27" s="60" t="str">
        <f t="shared" si="3"/>
        <v>Adhésion 2026</v>
      </c>
      <c r="L27" s="60" t="s">
        <v>23</v>
      </c>
      <c r="M27" s="62"/>
      <c r="N27" s="56"/>
      <c r="O27" s="56"/>
      <c r="P27" s="56"/>
      <c r="Q27" s="56"/>
      <c r="R27" s="62"/>
      <c r="S27" s="56"/>
      <c r="T27" s="56"/>
      <c r="U27" s="15">
        <f t="shared" si="4"/>
        <v>46023</v>
      </c>
      <c r="V27" s="15">
        <f t="shared" si="5"/>
        <v>46387</v>
      </c>
      <c r="W27" s="37" t="str">
        <f t="shared" si="6"/>
        <v/>
      </c>
      <c r="X27" s="37" t="str">
        <f t="shared" si="7"/>
        <v/>
      </c>
    </row>
    <row r="28" spans="1:24" s="38" customFormat="1" ht="12.75" customHeight="1" x14ac:dyDescent="0.2">
      <c r="A28" s="13" t="str">
        <f t="shared" si="9"/>
        <v/>
      </c>
      <c r="B28" s="36" t="s">
        <v>100</v>
      </c>
      <c r="C28" s="14">
        <f t="shared" si="8"/>
        <v>0</v>
      </c>
      <c r="D28" s="56"/>
      <c r="E28" s="56"/>
      <c r="F28" s="56"/>
      <c r="G28" s="58" t="str">
        <f t="shared" si="0"/>
        <v/>
      </c>
      <c r="H28" s="56"/>
      <c r="I28" s="59" t="str">
        <f t="shared" si="1"/>
        <v/>
      </c>
      <c r="J28" s="59" t="str">
        <f t="shared" si="2"/>
        <v/>
      </c>
      <c r="K28" s="60" t="str">
        <f t="shared" si="3"/>
        <v>Adhésion 2026</v>
      </c>
      <c r="L28" s="60" t="s">
        <v>23</v>
      </c>
      <c r="M28" s="62"/>
      <c r="N28" s="56"/>
      <c r="O28" s="56"/>
      <c r="P28" s="56"/>
      <c r="Q28" s="56"/>
      <c r="R28" s="62"/>
      <c r="S28" s="56"/>
      <c r="T28" s="56"/>
      <c r="U28" s="15">
        <f t="shared" si="4"/>
        <v>46023</v>
      </c>
      <c r="V28" s="15">
        <f t="shared" si="5"/>
        <v>46387</v>
      </c>
      <c r="W28" s="37" t="str">
        <f t="shared" si="6"/>
        <v/>
      </c>
      <c r="X28" s="37" t="str">
        <f t="shared" si="7"/>
        <v/>
      </c>
    </row>
    <row r="29" spans="1:24" s="38" customFormat="1" ht="12.75" customHeight="1" x14ac:dyDescent="0.2">
      <c r="A29" s="13" t="str">
        <f t="shared" si="9"/>
        <v/>
      </c>
      <c r="B29" s="36" t="s">
        <v>100</v>
      </c>
      <c r="C29" s="14">
        <f t="shared" si="8"/>
        <v>0</v>
      </c>
      <c r="D29" s="56"/>
      <c r="E29" s="56"/>
      <c r="F29" s="56"/>
      <c r="G29" s="58" t="str">
        <f t="shared" si="0"/>
        <v/>
      </c>
      <c r="H29" s="56"/>
      <c r="I29" s="59" t="str">
        <f t="shared" si="1"/>
        <v/>
      </c>
      <c r="J29" s="59" t="str">
        <f t="shared" si="2"/>
        <v/>
      </c>
      <c r="K29" s="60" t="str">
        <f t="shared" si="3"/>
        <v>Adhésion 2026</v>
      </c>
      <c r="L29" s="60" t="s">
        <v>23</v>
      </c>
      <c r="M29" s="62"/>
      <c r="N29" s="56"/>
      <c r="O29" s="56"/>
      <c r="P29" s="56"/>
      <c r="Q29" s="56"/>
      <c r="R29" s="62"/>
      <c r="S29" s="56"/>
      <c r="T29" s="56"/>
      <c r="U29" s="15">
        <f t="shared" si="4"/>
        <v>46023</v>
      </c>
      <c r="V29" s="15">
        <f t="shared" si="5"/>
        <v>46387</v>
      </c>
      <c r="W29" s="37" t="str">
        <f t="shared" si="6"/>
        <v/>
      </c>
      <c r="X29" s="37" t="str">
        <f t="shared" si="7"/>
        <v/>
      </c>
    </row>
    <row r="30" spans="1:24" s="38" customFormat="1" ht="12.75" customHeight="1" x14ac:dyDescent="0.2">
      <c r="A30" s="13" t="str">
        <f t="shared" si="9"/>
        <v/>
      </c>
      <c r="B30" s="36" t="s">
        <v>100</v>
      </c>
      <c r="C30" s="14">
        <f t="shared" si="8"/>
        <v>0</v>
      </c>
      <c r="D30" s="56"/>
      <c r="E30" s="56"/>
      <c r="F30" s="56"/>
      <c r="G30" s="58" t="str">
        <f t="shared" si="0"/>
        <v/>
      </c>
      <c r="H30" s="56"/>
      <c r="I30" s="59" t="str">
        <f t="shared" si="1"/>
        <v/>
      </c>
      <c r="J30" s="59" t="str">
        <f t="shared" si="2"/>
        <v/>
      </c>
      <c r="K30" s="60" t="str">
        <f t="shared" si="3"/>
        <v>Adhésion 2026</v>
      </c>
      <c r="L30" s="60" t="s">
        <v>23</v>
      </c>
      <c r="M30" s="62"/>
      <c r="N30" s="56"/>
      <c r="O30" s="56"/>
      <c r="P30" s="56"/>
      <c r="Q30" s="56"/>
      <c r="R30" s="62"/>
      <c r="S30" s="56"/>
      <c r="T30" s="56"/>
      <c r="U30" s="15">
        <f t="shared" si="4"/>
        <v>46023</v>
      </c>
      <c r="V30" s="15">
        <f t="shared" si="5"/>
        <v>46387</v>
      </c>
      <c r="W30" s="37" t="str">
        <f t="shared" si="6"/>
        <v/>
      </c>
      <c r="X30" s="37" t="str">
        <f t="shared" si="7"/>
        <v/>
      </c>
    </row>
    <row r="31" spans="1:24" s="38" customFormat="1" ht="12.75" customHeight="1" x14ac:dyDescent="0.2">
      <c r="A31" s="13" t="str">
        <f t="shared" si="9"/>
        <v/>
      </c>
      <c r="B31" s="36" t="s">
        <v>100</v>
      </c>
      <c r="C31" s="14">
        <f t="shared" si="8"/>
        <v>0</v>
      </c>
      <c r="D31" s="56"/>
      <c r="E31" s="56"/>
      <c r="F31" s="56"/>
      <c r="G31" s="58" t="str">
        <f t="shared" si="0"/>
        <v/>
      </c>
      <c r="H31" s="56"/>
      <c r="I31" s="59" t="str">
        <f t="shared" si="1"/>
        <v/>
      </c>
      <c r="J31" s="59" t="str">
        <f t="shared" si="2"/>
        <v/>
      </c>
      <c r="K31" s="60" t="str">
        <f t="shared" si="3"/>
        <v>Adhésion 2026</v>
      </c>
      <c r="L31" s="60" t="s">
        <v>23</v>
      </c>
      <c r="M31" s="62"/>
      <c r="N31" s="56"/>
      <c r="O31" s="56"/>
      <c r="P31" s="56"/>
      <c r="Q31" s="56"/>
      <c r="R31" s="62"/>
      <c r="S31" s="56"/>
      <c r="T31" s="56"/>
      <c r="U31" s="15">
        <f t="shared" si="4"/>
        <v>46023</v>
      </c>
      <c r="V31" s="15">
        <f t="shared" si="5"/>
        <v>46387</v>
      </c>
      <c r="W31" s="37" t="str">
        <f t="shared" si="6"/>
        <v/>
      </c>
      <c r="X31" s="37" t="str">
        <f t="shared" si="7"/>
        <v/>
      </c>
    </row>
    <row r="32" spans="1:24" s="38" customFormat="1" ht="12.75" customHeight="1" x14ac:dyDescent="0.2">
      <c r="A32" s="13" t="str">
        <f t="shared" si="9"/>
        <v/>
      </c>
      <c r="B32" s="36" t="s">
        <v>100</v>
      </c>
      <c r="C32" s="14">
        <f t="shared" si="8"/>
        <v>0</v>
      </c>
      <c r="D32" s="56"/>
      <c r="E32" s="56"/>
      <c r="F32" s="56"/>
      <c r="G32" s="58" t="str">
        <f t="shared" si="0"/>
        <v/>
      </c>
      <c r="H32" s="56"/>
      <c r="I32" s="59" t="str">
        <f t="shared" si="1"/>
        <v/>
      </c>
      <c r="J32" s="59" t="str">
        <f t="shared" si="2"/>
        <v/>
      </c>
      <c r="K32" s="60" t="str">
        <f t="shared" si="3"/>
        <v>Adhésion 2026</v>
      </c>
      <c r="L32" s="60" t="s">
        <v>23</v>
      </c>
      <c r="M32" s="62"/>
      <c r="N32" s="56"/>
      <c r="O32" s="56"/>
      <c r="P32" s="56"/>
      <c r="Q32" s="56"/>
      <c r="R32" s="62"/>
      <c r="S32" s="56"/>
      <c r="T32" s="56"/>
      <c r="U32" s="15">
        <f t="shared" si="4"/>
        <v>46023</v>
      </c>
      <c r="V32" s="15">
        <f t="shared" si="5"/>
        <v>46387</v>
      </c>
      <c r="W32" s="37" t="str">
        <f t="shared" si="6"/>
        <v/>
      </c>
      <c r="X32" s="37" t="str">
        <f t="shared" si="7"/>
        <v/>
      </c>
    </row>
    <row r="33" spans="1:24" s="38" customFormat="1" ht="12.75" customHeight="1" x14ac:dyDescent="0.2">
      <c r="A33" s="13" t="str">
        <f t="shared" si="9"/>
        <v/>
      </c>
      <c r="B33" s="36" t="s">
        <v>100</v>
      </c>
      <c r="C33" s="14">
        <f t="shared" si="8"/>
        <v>0</v>
      </c>
      <c r="D33" s="56"/>
      <c r="E33" s="56"/>
      <c r="F33" s="56"/>
      <c r="G33" s="58" t="str">
        <f t="shared" si="0"/>
        <v/>
      </c>
      <c r="H33" s="56"/>
      <c r="I33" s="59" t="str">
        <f t="shared" si="1"/>
        <v/>
      </c>
      <c r="J33" s="59" t="str">
        <f t="shared" si="2"/>
        <v/>
      </c>
      <c r="K33" s="60" t="str">
        <f t="shared" si="3"/>
        <v>Adhésion 2026</v>
      </c>
      <c r="L33" s="60" t="s">
        <v>23</v>
      </c>
      <c r="M33" s="62"/>
      <c r="N33" s="56"/>
      <c r="O33" s="56"/>
      <c r="P33" s="56"/>
      <c r="Q33" s="56"/>
      <c r="R33" s="62"/>
      <c r="S33" s="56"/>
      <c r="T33" s="56"/>
      <c r="U33" s="15">
        <f t="shared" si="4"/>
        <v>46023</v>
      </c>
      <c r="V33" s="15">
        <f t="shared" si="5"/>
        <v>46387</v>
      </c>
      <c r="W33" s="37" t="str">
        <f t="shared" si="6"/>
        <v/>
      </c>
      <c r="X33" s="37" t="str">
        <f t="shared" si="7"/>
        <v/>
      </c>
    </row>
    <row r="34" spans="1:24" s="38" customFormat="1" ht="12.75" customHeight="1" x14ac:dyDescent="0.2">
      <c r="A34" s="13" t="str">
        <f t="shared" si="9"/>
        <v/>
      </c>
      <c r="B34" s="36" t="s">
        <v>100</v>
      </c>
      <c r="C34" s="14">
        <f t="shared" si="8"/>
        <v>0</v>
      </c>
      <c r="D34" s="56"/>
      <c r="E34" s="56"/>
      <c r="F34" s="56"/>
      <c r="G34" s="58" t="str">
        <f t="shared" si="0"/>
        <v/>
      </c>
      <c r="H34" s="56"/>
      <c r="I34" s="59" t="str">
        <f t="shared" si="1"/>
        <v/>
      </c>
      <c r="J34" s="59" t="str">
        <f t="shared" si="2"/>
        <v/>
      </c>
      <c r="K34" s="60" t="str">
        <f t="shared" si="3"/>
        <v>Adhésion 2026</v>
      </c>
      <c r="L34" s="60" t="s">
        <v>23</v>
      </c>
      <c r="M34" s="62"/>
      <c r="N34" s="56"/>
      <c r="O34" s="56"/>
      <c r="P34" s="56"/>
      <c r="Q34" s="56"/>
      <c r="R34" s="62"/>
      <c r="S34" s="56"/>
      <c r="T34" s="56"/>
      <c r="U34" s="15">
        <f t="shared" si="4"/>
        <v>46023</v>
      </c>
      <c r="V34" s="15">
        <f t="shared" si="5"/>
        <v>46387</v>
      </c>
      <c r="W34" s="37" t="str">
        <f t="shared" si="6"/>
        <v/>
      </c>
      <c r="X34" s="37" t="str">
        <f t="shared" si="7"/>
        <v/>
      </c>
    </row>
    <row r="35" spans="1:24" s="38" customFormat="1" ht="12.75" customHeight="1" x14ac:dyDescent="0.2">
      <c r="A35" s="13" t="str">
        <f t="shared" si="9"/>
        <v/>
      </c>
      <c r="B35" s="36" t="s">
        <v>100</v>
      </c>
      <c r="C35" s="14">
        <f t="shared" ref="C35:C72" si="10">IF(F35&lt;&gt;"",Montant_Adhesion_Adherent,0)</f>
        <v>0</v>
      </c>
      <c r="D35" s="56"/>
      <c r="E35" s="56"/>
      <c r="F35" s="56"/>
      <c r="G35" s="58" t="str">
        <f t="shared" ref="G35:G66" si="11">IF(AND(NOM_club&lt;&gt;"",F35&lt;&gt;""),NOM_club,"")</f>
        <v/>
      </c>
      <c r="H35" s="56"/>
      <c r="I35" s="59" t="str">
        <f t="shared" ref="I35:I66" si="12">IF(H35&lt;&gt;"",DATE(Annee_Adhesion,1,1),"")</f>
        <v/>
      </c>
      <c r="J35" s="59" t="str">
        <f t="shared" ref="J35:J66" si="13">IF(H35&lt;&gt;"",DATE(Annee_Adhesion,12,31),"")</f>
        <v/>
      </c>
      <c r="K35" s="60" t="str">
        <f t="shared" ref="K35:K72" si="14">_xlfn.CONCAT("Adhésion ",Annee_Adhesion)</f>
        <v>Adhésion 2026</v>
      </c>
      <c r="L35" s="60" t="s">
        <v>23</v>
      </c>
      <c r="M35" s="62"/>
      <c r="N35" s="56"/>
      <c r="O35" s="56"/>
      <c r="P35" s="56"/>
      <c r="Q35" s="56"/>
      <c r="R35" s="62"/>
      <c r="S35" s="56"/>
      <c r="T35" s="56"/>
      <c r="U35" s="15">
        <f t="shared" ref="U35:U72" si="15">DATE(Annee_Adhesion,1,1)</f>
        <v>46023</v>
      </c>
      <c r="V35" s="15">
        <f t="shared" ref="V35:V72" si="16">DATE(Annee_Adhesion,12,31)</f>
        <v>46387</v>
      </c>
      <c r="W35" s="37" t="str">
        <f t="shared" ref="W35:W66" si="17">IF(AND(Nom_Region&lt;&gt;"",F35&lt;&gt;""),_xlfn.CONCAT(Nom_Region,", ",Etiquette_Manuelle_Adherent),"")</f>
        <v/>
      </c>
      <c r="X35" s="37" t="str">
        <f t="shared" ref="X35:X66" si="18">IF(AND(Nom_Region&lt;&gt;"",F35&lt;&gt;""),Nom_Region,"")</f>
        <v/>
      </c>
    </row>
    <row r="36" spans="1:24" s="38" customFormat="1" ht="12.75" customHeight="1" x14ac:dyDescent="0.2">
      <c r="A36" s="13" t="str">
        <f t="shared" si="9"/>
        <v/>
      </c>
      <c r="B36" s="36" t="s">
        <v>100</v>
      </c>
      <c r="C36" s="14">
        <f t="shared" si="10"/>
        <v>0</v>
      </c>
      <c r="D36" s="56"/>
      <c r="E36" s="56"/>
      <c r="F36" s="56"/>
      <c r="G36" s="58" t="str">
        <f t="shared" si="11"/>
        <v/>
      </c>
      <c r="H36" s="56"/>
      <c r="I36" s="59" t="str">
        <f t="shared" si="12"/>
        <v/>
      </c>
      <c r="J36" s="59" t="str">
        <f t="shared" si="13"/>
        <v/>
      </c>
      <c r="K36" s="60" t="str">
        <f t="shared" si="14"/>
        <v>Adhésion 2026</v>
      </c>
      <c r="L36" s="60" t="s">
        <v>23</v>
      </c>
      <c r="M36" s="62"/>
      <c r="N36" s="56"/>
      <c r="O36" s="56"/>
      <c r="P36" s="56"/>
      <c r="Q36" s="56"/>
      <c r="R36" s="62"/>
      <c r="S36" s="56"/>
      <c r="T36" s="56"/>
      <c r="U36" s="15">
        <f t="shared" si="15"/>
        <v>46023</v>
      </c>
      <c r="V36" s="15">
        <f t="shared" si="16"/>
        <v>46387</v>
      </c>
      <c r="W36" s="37" t="str">
        <f t="shared" si="17"/>
        <v/>
      </c>
      <c r="X36" s="37" t="str">
        <f t="shared" si="18"/>
        <v/>
      </c>
    </row>
    <row r="37" spans="1:24" s="38" customFormat="1" ht="12.75" customHeight="1" x14ac:dyDescent="0.2">
      <c r="A37" s="13" t="str">
        <f t="shared" si="9"/>
        <v/>
      </c>
      <c r="B37" s="36" t="s">
        <v>100</v>
      </c>
      <c r="C37" s="14">
        <f t="shared" si="10"/>
        <v>0</v>
      </c>
      <c r="D37" s="56"/>
      <c r="E37" s="56"/>
      <c r="F37" s="56"/>
      <c r="G37" s="58" t="str">
        <f t="shared" si="11"/>
        <v/>
      </c>
      <c r="H37" s="56"/>
      <c r="I37" s="59" t="str">
        <f t="shared" si="12"/>
        <v/>
      </c>
      <c r="J37" s="59" t="str">
        <f t="shared" si="13"/>
        <v/>
      </c>
      <c r="K37" s="60" t="str">
        <f t="shared" si="14"/>
        <v>Adhésion 2026</v>
      </c>
      <c r="L37" s="60" t="s">
        <v>23</v>
      </c>
      <c r="M37" s="62"/>
      <c r="N37" s="56"/>
      <c r="O37" s="56"/>
      <c r="P37" s="56"/>
      <c r="Q37" s="56"/>
      <c r="R37" s="62"/>
      <c r="S37" s="56"/>
      <c r="T37" s="56"/>
      <c r="U37" s="15">
        <f t="shared" si="15"/>
        <v>46023</v>
      </c>
      <c r="V37" s="15">
        <f t="shared" si="16"/>
        <v>46387</v>
      </c>
      <c r="W37" s="37" t="str">
        <f t="shared" si="17"/>
        <v/>
      </c>
      <c r="X37" s="37" t="str">
        <f t="shared" si="18"/>
        <v/>
      </c>
    </row>
    <row r="38" spans="1:24" s="38" customFormat="1" ht="12.75" customHeight="1" x14ac:dyDescent="0.2">
      <c r="A38" s="13" t="str">
        <f t="shared" si="9"/>
        <v/>
      </c>
      <c r="B38" s="36" t="s">
        <v>100</v>
      </c>
      <c r="C38" s="14">
        <f t="shared" si="10"/>
        <v>0</v>
      </c>
      <c r="D38" s="56"/>
      <c r="E38" s="56"/>
      <c r="F38" s="56"/>
      <c r="G38" s="58" t="str">
        <f t="shared" si="11"/>
        <v/>
      </c>
      <c r="H38" s="56"/>
      <c r="I38" s="59" t="str">
        <f t="shared" si="12"/>
        <v/>
      </c>
      <c r="J38" s="59" t="str">
        <f t="shared" si="13"/>
        <v/>
      </c>
      <c r="K38" s="60" t="str">
        <f t="shared" si="14"/>
        <v>Adhésion 2026</v>
      </c>
      <c r="L38" s="60" t="s">
        <v>23</v>
      </c>
      <c r="M38" s="62"/>
      <c r="N38" s="56"/>
      <c r="O38" s="56"/>
      <c r="P38" s="56"/>
      <c r="Q38" s="56"/>
      <c r="R38" s="62"/>
      <c r="S38" s="56"/>
      <c r="T38" s="56"/>
      <c r="U38" s="15">
        <f t="shared" si="15"/>
        <v>46023</v>
      </c>
      <c r="V38" s="15">
        <f t="shared" si="16"/>
        <v>46387</v>
      </c>
      <c r="W38" s="37" t="str">
        <f t="shared" si="17"/>
        <v/>
      </c>
      <c r="X38" s="37" t="str">
        <f t="shared" si="18"/>
        <v/>
      </c>
    </row>
    <row r="39" spans="1:24" s="38" customFormat="1" ht="12.75" customHeight="1" x14ac:dyDescent="0.2">
      <c r="A39" s="13" t="str">
        <f t="shared" si="9"/>
        <v/>
      </c>
      <c r="B39" s="36" t="s">
        <v>100</v>
      </c>
      <c r="C39" s="14">
        <f t="shared" si="10"/>
        <v>0</v>
      </c>
      <c r="D39" s="56"/>
      <c r="E39" s="56"/>
      <c r="F39" s="56"/>
      <c r="G39" s="58" t="str">
        <f t="shared" si="11"/>
        <v/>
      </c>
      <c r="H39" s="56"/>
      <c r="I39" s="59" t="str">
        <f t="shared" si="12"/>
        <v/>
      </c>
      <c r="J39" s="59" t="str">
        <f t="shared" si="13"/>
        <v/>
      </c>
      <c r="K39" s="60" t="str">
        <f t="shared" si="14"/>
        <v>Adhésion 2026</v>
      </c>
      <c r="L39" s="60" t="s">
        <v>23</v>
      </c>
      <c r="M39" s="62"/>
      <c r="N39" s="56"/>
      <c r="O39" s="56"/>
      <c r="P39" s="56"/>
      <c r="Q39" s="56"/>
      <c r="R39" s="62"/>
      <c r="S39" s="56"/>
      <c r="T39" s="56"/>
      <c r="U39" s="15">
        <f t="shared" si="15"/>
        <v>46023</v>
      </c>
      <c r="V39" s="15">
        <f t="shared" si="16"/>
        <v>46387</v>
      </c>
      <c r="W39" s="37" t="str">
        <f t="shared" si="17"/>
        <v/>
      </c>
      <c r="X39" s="37" t="str">
        <f t="shared" si="18"/>
        <v/>
      </c>
    </row>
    <row r="40" spans="1:24" s="38" customFormat="1" ht="12.75" customHeight="1" x14ac:dyDescent="0.2">
      <c r="A40" s="13" t="str">
        <f t="shared" si="9"/>
        <v/>
      </c>
      <c r="B40" s="36" t="s">
        <v>100</v>
      </c>
      <c r="C40" s="14">
        <f t="shared" si="10"/>
        <v>0</v>
      </c>
      <c r="D40" s="56"/>
      <c r="E40" s="56"/>
      <c r="F40" s="56"/>
      <c r="G40" s="58" t="str">
        <f t="shared" si="11"/>
        <v/>
      </c>
      <c r="H40" s="56"/>
      <c r="I40" s="59" t="str">
        <f t="shared" si="12"/>
        <v/>
      </c>
      <c r="J40" s="59" t="str">
        <f t="shared" si="13"/>
        <v/>
      </c>
      <c r="K40" s="60" t="str">
        <f t="shared" si="14"/>
        <v>Adhésion 2026</v>
      </c>
      <c r="L40" s="60" t="s">
        <v>23</v>
      </c>
      <c r="M40" s="62"/>
      <c r="N40" s="56"/>
      <c r="O40" s="56"/>
      <c r="P40" s="56"/>
      <c r="Q40" s="56"/>
      <c r="R40" s="62"/>
      <c r="S40" s="56"/>
      <c r="T40" s="56"/>
      <c r="U40" s="15">
        <f t="shared" si="15"/>
        <v>46023</v>
      </c>
      <c r="V40" s="15">
        <f t="shared" si="16"/>
        <v>46387</v>
      </c>
      <c r="W40" s="37" t="str">
        <f t="shared" si="17"/>
        <v/>
      </c>
      <c r="X40" s="37" t="str">
        <f t="shared" si="18"/>
        <v/>
      </c>
    </row>
    <row r="41" spans="1:24" s="38" customFormat="1" ht="12.75" customHeight="1" x14ac:dyDescent="0.2">
      <c r="A41" s="13" t="str">
        <f t="shared" si="9"/>
        <v/>
      </c>
      <c r="B41" s="36" t="s">
        <v>100</v>
      </c>
      <c r="C41" s="14">
        <f t="shared" si="10"/>
        <v>0</v>
      </c>
      <c r="D41" s="56"/>
      <c r="E41" s="56"/>
      <c r="F41" s="56"/>
      <c r="G41" s="58" t="str">
        <f t="shared" si="11"/>
        <v/>
      </c>
      <c r="H41" s="56"/>
      <c r="I41" s="59" t="str">
        <f t="shared" si="12"/>
        <v/>
      </c>
      <c r="J41" s="59" t="str">
        <f t="shared" si="13"/>
        <v/>
      </c>
      <c r="K41" s="60" t="str">
        <f t="shared" si="14"/>
        <v>Adhésion 2026</v>
      </c>
      <c r="L41" s="60" t="s">
        <v>23</v>
      </c>
      <c r="M41" s="62"/>
      <c r="N41" s="56"/>
      <c r="O41" s="56"/>
      <c r="P41" s="56"/>
      <c r="Q41" s="56"/>
      <c r="R41" s="62"/>
      <c r="S41" s="56"/>
      <c r="T41" s="56"/>
      <c r="U41" s="15">
        <f t="shared" si="15"/>
        <v>46023</v>
      </c>
      <c r="V41" s="15">
        <f t="shared" si="16"/>
        <v>46387</v>
      </c>
      <c r="W41" s="37" t="str">
        <f t="shared" si="17"/>
        <v/>
      </c>
      <c r="X41" s="37" t="str">
        <f t="shared" si="18"/>
        <v/>
      </c>
    </row>
    <row r="42" spans="1:24" s="38" customFormat="1" ht="12.75" customHeight="1" x14ac:dyDescent="0.2">
      <c r="A42" s="13" t="str">
        <f t="shared" si="9"/>
        <v/>
      </c>
      <c r="B42" s="36" t="s">
        <v>100</v>
      </c>
      <c r="C42" s="14">
        <f t="shared" si="10"/>
        <v>0</v>
      </c>
      <c r="D42" s="56"/>
      <c r="E42" s="56"/>
      <c r="F42" s="56"/>
      <c r="G42" s="58" t="str">
        <f t="shared" si="11"/>
        <v/>
      </c>
      <c r="H42" s="56"/>
      <c r="I42" s="59" t="str">
        <f t="shared" si="12"/>
        <v/>
      </c>
      <c r="J42" s="59" t="str">
        <f t="shared" si="13"/>
        <v/>
      </c>
      <c r="K42" s="60" t="str">
        <f t="shared" si="14"/>
        <v>Adhésion 2026</v>
      </c>
      <c r="L42" s="60" t="s">
        <v>23</v>
      </c>
      <c r="M42" s="62"/>
      <c r="N42" s="56"/>
      <c r="O42" s="56"/>
      <c r="P42" s="56"/>
      <c r="Q42" s="56"/>
      <c r="R42" s="62"/>
      <c r="S42" s="56"/>
      <c r="T42" s="56"/>
      <c r="U42" s="15">
        <f t="shared" si="15"/>
        <v>46023</v>
      </c>
      <c r="V42" s="15">
        <f t="shared" si="16"/>
        <v>46387</v>
      </c>
      <c r="W42" s="37" t="str">
        <f t="shared" si="17"/>
        <v/>
      </c>
      <c r="X42" s="37" t="str">
        <f t="shared" si="18"/>
        <v/>
      </c>
    </row>
    <row r="43" spans="1:24" s="38" customFormat="1" ht="12.75" customHeight="1" x14ac:dyDescent="0.2">
      <c r="A43" s="13" t="str">
        <f t="shared" si="9"/>
        <v/>
      </c>
      <c r="B43" s="36" t="s">
        <v>100</v>
      </c>
      <c r="C43" s="14">
        <f t="shared" si="10"/>
        <v>0</v>
      </c>
      <c r="D43" s="56"/>
      <c r="E43" s="56"/>
      <c r="F43" s="56"/>
      <c r="G43" s="58" t="str">
        <f t="shared" si="11"/>
        <v/>
      </c>
      <c r="H43" s="56"/>
      <c r="I43" s="59" t="str">
        <f t="shared" si="12"/>
        <v/>
      </c>
      <c r="J43" s="59" t="str">
        <f t="shared" si="13"/>
        <v/>
      </c>
      <c r="K43" s="60" t="str">
        <f t="shared" si="14"/>
        <v>Adhésion 2026</v>
      </c>
      <c r="L43" s="60" t="s">
        <v>23</v>
      </c>
      <c r="M43" s="62"/>
      <c r="N43" s="56"/>
      <c r="O43" s="56"/>
      <c r="P43" s="56"/>
      <c r="Q43" s="56"/>
      <c r="R43" s="62"/>
      <c r="S43" s="56"/>
      <c r="T43" s="56"/>
      <c r="U43" s="15">
        <f t="shared" si="15"/>
        <v>46023</v>
      </c>
      <c r="V43" s="15">
        <f t="shared" si="16"/>
        <v>46387</v>
      </c>
      <c r="W43" s="37" t="str">
        <f t="shared" si="17"/>
        <v/>
      </c>
      <c r="X43" s="37" t="str">
        <f t="shared" si="18"/>
        <v/>
      </c>
    </row>
    <row r="44" spans="1:24" s="38" customFormat="1" ht="12.75" customHeight="1" x14ac:dyDescent="0.2">
      <c r="A44" s="13" t="str">
        <f t="shared" si="9"/>
        <v/>
      </c>
      <c r="B44" s="36" t="s">
        <v>100</v>
      </c>
      <c r="C44" s="14">
        <f t="shared" si="10"/>
        <v>0</v>
      </c>
      <c r="D44" s="56"/>
      <c r="E44" s="56"/>
      <c r="F44" s="56"/>
      <c r="G44" s="58" t="str">
        <f t="shared" si="11"/>
        <v/>
      </c>
      <c r="H44" s="56"/>
      <c r="I44" s="59" t="str">
        <f t="shared" si="12"/>
        <v/>
      </c>
      <c r="J44" s="59" t="str">
        <f t="shared" si="13"/>
        <v/>
      </c>
      <c r="K44" s="60" t="str">
        <f t="shared" si="14"/>
        <v>Adhésion 2026</v>
      </c>
      <c r="L44" s="60" t="s">
        <v>23</v>
      </c>
      <c r="M44" s="62"/>
      <c r="N44" s="56"/>
      <c r="O44" s="56"/>
      <c r="P44" s="56"/>
      <c r="Q44" s="56"/>
      <c r="R44" s="62"/>
      <c r="S44" s="56"/>
      <c r="T44" s="56"/>
      <c r="U44" s="15">
        <f t="shared" si="15"/>
        <v>46023</v>
      </c>
      <c r="V44" s="15">
        <f t="shared" si="16"/>
        <v>46387</v>
      </c>
      <c r="W44" s="37" t="str">
        <f t="shared" si="17"/>
        <v/>
      </c>
      <c r="X44" s="37" t="str">
        <f t="shared" si="18"/>
        <v/>
      </c>
    </row>
    <row r="45" spans="1:24" s="38" customFormat="1" ht="12.75" customHeight="1" x14ac:dyDescent="0.2">
      <c r="A45" s="13" t="str">
        <f t="shared" si="9"/>
        <v/>
      </c>
      <c r="B45" s="36" t="s">
        <v>100</v>
      </c>
      <c r="C45" s="14">
        <f t="shared" si="10"/>
        <v>0</v>
      </c>
      <c r="D45" s="56"/>
      <c r="E45" s="56"/>
      <c r="F45" s="56"/>
      <c r="G45" s="58" t="str">
        <f t="shared" si="11"/>
        <v/>
      </c>
      <c r="H45" s="56"/>
      <c r="I45" s="59" t="str">
        <f t="shared" si="12"/>
        <v/>
      </c>
      <c r="J45" s="59" t="str">
        <f t="shared" si="13"/>
        <v/>
      </c>
      <c r="K45" s="60" t="str">
        <f t="shared" si="14"/>
        <v>Adhésion 2026</v>
      </c>
      <c r="L45" s="60" t="s">
        <v>23</v>
      </c>
      <c r="M45" s="62"/>
      <c r="N45" s="56"/>
      <c r="O45" s="56"/>
      <c r="P45" s="56"/>
      <c r="Q45" s="56"/>
      <c r="R45" s="62"/>
      <c r="S45" s="56"/>
      <c r="T45" s="56"/>
      <c r="U45" s="15">
        <f t="shared" si="15"/>
        <v>46023</v>
      </c>
      <c r="V45" s="15">
        <f t="shared" si="16"/>
        <v>46387</v>
      </c>
      <c r="W45" s="37" t="str">
        <f t="shared" si="17"/>
        <v/>
      </c>
      <c r="X45" s="37" t="str">
        <f t="shared" si="18"/>
        <v/>
      </c>
    </row>
    <row r="46" spans="1:24" s="38" customFormat="1" ht="12.75" customHeight="1" x14ac:dyDescent="0.2">
      <c r="A46" s="13" t="str">
        <f t="shared" si="9"/>
        <v/>
      </c>
      <c r="B46" s="36" t="s">
        <v>100</v>
      </c>
      <c r="C46" s="14">
        <f t="shared" si="10"/>
        <v>0</v>
      </c>
      <c r="D46" s="56"/>
      <c r="E46" s="56"/>
      <c r="F46" s="56"/>
      <c r="G46" s="58" t="str">
        <f t="shared" si="11"/>
        <v/>
      </c>
      <c r="H46" s="56"/>
      <c r="I46" s="59" t="str">
        <f t="shared" si="12"/>
        <v/>
      </c>
      <c r="J46" s="59" t="str">
        <f t="shared" si="13"/>
        <v/>
      </c>
      <c r="K46" s="60" t="str">
        <f t="shared" si="14"/>
        <v>Adhésion 2026</v>
      </c>
      <c r="L46" s="60" t="s">
        <v>23</v>
      </c>
      <c r="M46" s="62"/>
      <c r="N46" s="56"/>
      <c r="O46" s="56"/>
      <c r="P46" s="56"/>
      <c r="Q46" s="56"/>
      <c r="R46" s="62"/>
      <c r="S46" s="56"/>
      <c r="T46" s="56"/>
      <c r="U46" s="15">
        <f t="shared" si="15"/>
        <v>46023</v>
      </c>
      <c r="V46" s="15">
        <f t="shared" si="16"/>
        <v>46387</v>
      </c>
      <c r="W46" s="37" t="str">
        <f t="shared" si="17"/>
        <v/>
      </c>
      <c r="X46" s="37" t="str">
        <f t="shared" si="18"/>
        <v/>
      </c>
    </row>
    <row r="47" spans="1:24" s="38" customFormat="1" ht="12.75" customHeight="1" x14ac:dyDescent="0.2">
      <c r="A47" s="13" t="str">
        <f t="shared" si="9"/>
        <v/>
      </c>
      <c r="B47" s="36" t="s">
        <v>100</v>
      </c>
      <c r="C47" s="14">
        <f t="shared" si="10"/>
        <v>0</v>
      </c>
      <c r="D47" s="56"/>
      <c r="E47" s="56"/>
      <c r="F47" s="56"/>
      <c r="G47" s="58" t="str">
        <f t="shared" si="11"/>
        <v/>
      </c>
      <c r="H47" s="56"/>
      <c r="I47" s="59" t="str">
        <f t="shared" si="12"/>
        <v/>
      </c>
      <c r="J47" s="59" t="str">
        <f t="shared" si="13"/>
        <v/>
      </c>
      <c r="K47" s="60" t="str">
        <f t="shared" si="14"/>
        <v>Adhésion 2026</v>
      </c>
      <c r="L47" s="60" t="s">
        <v>23</v>
      </c>
      <c r="M47" s="62"/>
      <c r="N47" s="56"/>
      <c r="O47" s="56"/>
      <c r="P47" s="56"/>
      <c r="Q47" s="56"/>
      <c r="R47" s="62"/>
      <c r="S47" s="56"/>
      <c r="T47" s="56"/>
      <c r="U47" s="15">
        <f t="shared" si="15"/>
        <v>46023</v>
      </c>
      <c r="V47" s="15">
        <f t="shared" si="16"/>
        <v>46387</v>
      </c>
      <c r="W47" s="37" t="str">
        <f t="shared" si="17"/>
        <v/>
      </c>
      <c r="X47" s="37" t="str">
        <f t="shared" si="18"/>
        <v/>
      </c>
    </row>
    <row r="48" spans="1:24" s="38" customFormat="1" ht="12.75" customHeight="1" x14ac:dyDescent="0.2">
      <c r="A48" s="13" t="str">
        <f t="shared" si="9"/>
        <v/>
      </c>
      <c r="B48" s="36" t="s">
        <v>100</v>
      </c>
      <c r="C48" s="14">
        <f t="shared" si="10"/>
        <v>0</v>
      </c>
      <c r="D48" s="56"/>
      <c r="E48" s="56"/>
      <c r="F48" s="56"/>
      <c r="G48" s="58" t="str">
        <f t="shared" si="11"/>
        <v/>
      </c>
      <c r="H48" s="56"/>
      <c r="I48" s="59" t="str">
        <f t="shared" si="12"/>
        <v/>
      </c>
      <c r="J48" s="59" t="str">
        <f t="shared" si="13"/>
        <v/>
      </c>
      <c r="K48" s="60" t="str">
        <f t="shared" si="14"/>
        <v>Adhésion 2026</v>
      </c>
      <c r="L48" s="60" t="s">
        <v>23</v>
      </c>
      <c r="M48" s="62"/>
      <c r="N48" s="56"/>
      <c r="O48" s="56"/>
      <c r="P48" s="56"/>
      <c r="Q48" s="56"/>
      <c r="R48" s="62"/>
      <c r="S48" s="56"/>
      <c r="T48" s="56"/>
      <c r="U48" s="15">
        <f t="shared" si="15"/>
        <v>46023</v>
      </c>
      <c r="V48" s="15">
        <f t="shared" si="16"/>
        <v>46387</v>
      </c>
      <c r="W48" s="37" t="str">
        <f t="shared" si="17"/>
        <v/>
      </c>
      <c r="X48" s="37" t="str">
        <f t="shared" si="18"/>
        <v/>
      </c>
    </row>
    <row r="49" spans="1:24" s="38" customFormat="1" ht="12.75" customHeight="1" x14ac:dyDescent="0.2">
      <c r="A49" s="13" t="str">
        <f t="shared" si="9"/>
        <v/>
      </c>
      <c r="B49" s="36" t="s">
        <v>100</v>
      </c>
      <c r="C49" s="14">
        <f t="shared" si="10"/>
        <v>0</v>
      </c>
      <c r="D49" s="56"/>
      <c r="E49" s="56"/>
      <c r="F49" s="56"/>
      <c r="G49" s="58" t="str">
        <f t="shared" si="11"/>
        <v/>
      </c>
      <c r="H49" s="56"/>
      <c r="I49" s="59" t="str">
        <f t="shared" si="12"/>
        <v/>
      </c>
      <c r="J49" s="59" t="str">
        <f t="shared" si="13"/>
        <v/>
      </c>
      <c r="K49" s="60" t="str">
        <f t="shared" si="14"/>
        <v>Adhésion 2026</v>
      </c>
      <c r="L49" s="60" t="s">
        <v>23</v>
      </c>
      <c r="M49" s="62"/>
      <c r="N49" s="56"/>
      <c r="O49" s="56"/>
      <c r="P49" s="56"/>
      <c r="Q49" s="56"/>
      <c r="R49" s="62"/>
      <c r="S49" s="56"/>
      <c r="T49" s="56"/>
      <c r="U49" s="15">
        <f t="shared" si="15"/>
        <v>46023</v>
      </c>
      <c r="V49" s="15">
        <f t="shared" si="16"/>
        <v>46387</v>
      </c>
      <c r="W49" s="37" t="str">
        <f t="shared" si="17"/>
        <v/>
      </c>
      <c r="X49" s="37" t="str">
        <f t="shared" si="18"/>
        <v/>
      </c>
    </row>
    <row r="50" spans="1:24" s="38" customFormat="1" ht="12.75" customHeight="1" x14ac:dyDescent="0.2">
      <c r="A50" s="13" t="str">
        <f t="shared" si="9"/>
        <v/>
      </c>
      <c r="B50" s="36" t="s">
        <v>100</v>
      </c>
      <c r="C50" s="14">
        <f t="shared" si="10"/>
        <v>0</v>
      </c>
      <c r="D50" s="56"/>
      <c r="E50" s="56"/>
      <c r="F50" s="56"/>
      <c r="G50" s="58" t="str">
        <f t="shared" si="11"/>
        <v/>
      </c>
      <c r="H50" s="56"/>
      <c r="I50" s="59" t="str">
        <f t="shared" si="12"/>
        <v/>
      </c>
      <c r="J50" s="59" t="str">
        <f t="shared" si="13"/>
        <v/>
      </c>
      <c r="K50" s="60" t="str">
        <f t="shared" si="14"/>
        <v>Adhésion 2026</v>
      </c>
      <c r="L50" s="60" t="s">
        <v>23</v>
      </c>
      <c r="M50" s="62"/>
      <c r="N50" s="56"/>
      <c r="O50" s="56"/>
      <c r="P50" s="56"/>
      <c r="Q50" s="56"/>
      <c r="R50" s="62"/>
      <c r="S50" s="56"/>
      <c r="T50" s="56"/>
      <c r="U50" s="15">
        <f t="shared" si="15"/>
        <v>46023</v>
      </c>
      <c r="V50" s="15">
        <f t="shared" si="16"/>
        <v>46387</v>
      </c>
      <c r="W50" s="37" t="str">
        <f t="shared" si="17"/>
        <v/>
      </c>
      <c r="X50" s="37" t="str">
        <f t="shared" si="18"/>
        <v/>
      </c>
    </row>
    <row r="51" spans="1:24" s="38" customFormat="1" ht="12.75" customHeight="1" x14ac:dyDescent="0.2">
      <c r="A51" s="13" t="str">
        <f t="shared" si="9"/>
        <v/>
      </c>
      <c r="B51" s="36" t="s">
        <v>100</v>
      </c>
      <c r="C51" s="14">
        <f t="shared" si="10"/>
        <v>0</v>
      </c>
      <c r="D51" s="56"/>
      <c r="E51" s="56"/>
      <c r="F51" s="56"/>
      <c r="G51" s="58" t="str">
        <f t="shared" si="11"/>
        <v/>
      </c>
      <c r="H51" s="56"/>
      <c r="I51" s="59" t="str">
        <f t="shared" si="12"/>
        <v/>
      </c>
      <c r="J51" s="59" t="str">
        <f t="shared" si="13"/>
        <v/>
      </c>
      <c r="K51" s="60" t="str">
        <f t="shared" si="14"/>
        <v>Adhésion 2026</v>
      </c>
      <c r="L51" s="60" t="s">
        <v>23</v>
      </c>
      <c r="M51" s="62"/>
      <c r="N51" s="56"/>
      <c r="O51" s="56"/>
      <c r="P51" s="56"/>
      <c r="Q51" s="56"/>
      <c r="R51" s="62"/>
      <c r="S51" s="56"/>
      <c r="T51" s="56"/>
      <c r="U51" s="15">
        <f t="shared" si="15"/>
        <v>46023</v>
      </c>
      <c r="V51" s="15">
        <f t="shared" si="16"/>
        <v>46387</v>
      </c>
      <c r="W51" s="37" t="str">
        <f t="shared" si="17"/>
        <v/>
      </c>
      <c r="X51" s="37" t="str">
        <f t="shared" si="18"/>
        <v/>
      </c>
    </row>
    <row r="52" spans="1:24" s="38" customFormat="1" ht="12.75" customHeight="1" x14ac:dyDescent="0.2">
      <c r="A52" s="13" t="str">
        <f t="shared" si="9"/>
        <v/>
      </c>
      <c r="B52" s="36" t="s">
        <v>100</v>
      </c>
      <c r="C52" s="14">
        <f t="shared" si="10"/>
        <v>0</v>
      </c>
      <c r="D52" s="56"/>
      <c r="E52" s="56"/>
      <c r="F52" s="56"/>
      <c r="G52" s="58" t="str">
        <f t="shared" si="11"/>
        <v/>
      </c>
      <c r="H52" s="56"/>
      <c r="I52" s="59" t="str">
        <f t="shared" si="12"/>
        <v/>
      </c>
      <c r="J52" s="59" t="str">
        <f t="shared" si="13"/>
        <v/>
      </c>
      <c r="K52" s="60" t="str">
        <f t="shared" si="14"/>
        <v>Adhésion 2026</v>
      </c>
      <c r="L52" s="60" t="s">
        <v>23</v>
      </c>
      <c r="M52" s="62"/>
      <c r="N52" s="56"/>
      <c r="O52" s="56"/>
      <c r="P52" s="56"/>
      <c r="Q52" s="56"/>
      <c r="R52" s="62"/>
      <c r="S52" s="56"/>
      <c r="T52" s="56"/>
      <c r="U52" s="15">
        <f t="shared" si="15"/>
        <v>46023</v>
      </c>
      <c r="V52" s="15">
        <f t="shared" si="16"/>
        <v>46387</v>
      </c>
      <c r="W52" s="37" t="str">
        <f t="shared" si="17"/>
        <v/>
      </c>
      <c r="X52" s="37" t="str">
        <f t="shared" si="18"/>
        <v/>
      </c>
    </row>
    <row r="53" spans="1:24" s="38" customFormat="1" ht="12.75" customHeight="1" x14ac:dyDescent="0.2">
      <c r="A53" s="13" t="str">
        <f t="shared" si="9"/>
        <v/>
      </c>
      <c r="B53" s="36" t="s">
        <v>100</v>
      </c>
      <c r="C53" s="14">
        <f t="shared" si="10"/>
        <v>0</v>
      </c>
      <c r="D53" s="56"/>
      <c r="E53" s="56"/>
      <c r="F53" s="56"/>
      <c r="G53" s="58" t="str">
        <f t="shared" si="11"/>
        <v/>
      </c>
      <c r="H53" s="56"/>
      <c r="I53" s="59" t="str">
        <f t="shared" si="12"/>
        <v/>
      </c>
      <c r="J53" s="59" t="str">
        <f t="shared" si="13"/>
        <v/>
      </c>
      <c r="K53" s="60" t="str">
        <f t="shared" si="14"/>
        <v>Adhésion 2026</v>
      </c>
      <c r="L53" s="60" t="s">
        <v>23</v>
      </c>
      <c r="M53" s="62"/>
      <c r="N53" s="56"/>
      <c r="O53" s="56"/>
      <c r="P53" s="56"/>
      <c r="Q53" s="56"/>
      <c r="R53" s="62"/>
      <c r="S53" s="56"/>
      <c r="T53" s="56"/>
      <c r="U53" s="15">
        <f t="shared" si="15"/>
        <v>46023</v>
      </c>
      <c r="V53" s="15">
        <f t="shared" si="16"/>
        <v>46387</v>
      </c>
      <c r="W53" s="37" t="str">
        <f t="shared" si="17"/>
        <v/>
      </c>
      <c r="X53" s="37" t="str">
        <f t="shared" si="18"/>
        <v/>
      </c>
    </row>
    <row r="54" spans="1:24" s="38" customFormat="1" ht="12.75" customHeight="1" x14ac:dyDescent="0.2">
      <c r="A54" s="13" t="str">
        <f t="shared" si="9"/>
        <v/>
      </c>
      <c r="B54" s="36" t="s">
        <v>100</v>
      </c>
      <c r="C54" s="14">
        <f t="shared" si="10"/>
        <v>0</v>
      </c>
      <c r="D54" s="56"/>
      <c r="E54" s="56"/>
      <c r="F54" s="56"/>
      <c r="G54" s="58" t="str">
        <f t="shared" si="11"/>
        <v/>
      </c>
      <c r="H54" s="56"/>
      <c r="I54" s="59" t="str">
        <f t="shared" si="12"/>
        <v/>
      </c>
      <c r="J54" s="59" t="str">
        <f t="shared" si="13"/>
        <v/>
      </c>
      <c r="K54" s="60" t="str">
        <f t="shared" si="14"/>
        <v>Adhésion 2026</v>
      </c>
      <c r="L54" s="60" t="s">
        <v>23</v>
      </c>
      <c r="M54" s="62"/>
      <c r="N54" s="56"/>
      <c r="O54" s="56"/>
      <c r="P54" s="56"/>
      <c r="Q54" s="56"/>
      <c r="R54" s="62"/>
      <c r="S54" s="56"/>
      <c r="T54" s="56"/>
      <c r="U54" s="15">
        <f t="shared" si="15"/>
        <v>46023</v>
      </c>
      <c r="V54" s="15">
        <f t="shared" si="16"/>
        <v>46387</v>
      </c>
      <c r="W54" s="37" t="str">
        <f t="shared" si="17"/>
        <v/>
      </c>
      <c r="X54" s="37" t="str">
        <f t="shared" si="18"/>
        <v/>
      </c>
    </row>
    <row r="55" spans="1:24" s="38" customFormat="1" ht="12.75" customHeight="1" x14ac:dyDescent="0.2">
      <c r="A55" s="13" t="str">
        <f t="shared" si="9"/>
        <v/>
      </c>
      <c r="B55" s="36" t="s">
        <v>100</v>
      </c>
      <c r="C55" s="14">
        <f t="shared" si="10"/>
        <v>0</v>
      </c>
      <c r="D55" s="56"/>
      <c r="E55" s="56"/>
      <c r="F55" s="56"/>
      <c r="G55" s="58" t="str">
        <f t="shared" si="11"/>
        <v/>
      </c>
      <c r="H55" s="56"/>
      <c r="I55" s="59" t="str">
        <f t="shared" si="12"/>
        <v/>
      </c>
      <c r="J55" s="59" t="str">
        <f t="shared" si="13"/>
        <v/>
      </c>
      <c r="K55" s="60" t="str">
        <f t="shared" si="14"/>
        <v>Adhésion 2026</v>
      </c>
      <c r="L55" s="60" t="s">
        <v>23</v>
      </c>
      <c r="M55" s="62"/>
      <c r="N55" s="56"/>
      <c r="O55" s="56"/>
      <c r="P55" s="56"/>
      <c r="Q55" s="56"/>
      <c r="R55" s="62"/>
      <c r="S55" s="56"/>
      <c r="T55" s="56"/>
      <c r="U55" s="15">
        <f t="shared" si="15"/>
        <v>46023</v>
      </c>
      <c r="V55" s="15">
        <f t="shared" si="16"/>
        <v>46387</v>
      </c>
      <c r="W55" s="37" t="str">
        <f t="shared" si="17"/>
        <v/>
      </c>
      <c r="X55" s="37" t="str">
        <f t="shared" si="18"/>
        <v/>
      </c>
    </row>
    <row r="56" spans="1:24" s="38" customFormat="1" ht="12.75" customHeight="1" x14ac:dyDescent="0.2">
      <c r="A56" s="13" t="str">
        <f t="shared" si="9"/>
        <v/>
      </c>
      <c r="B56" s="36" t="s">
        <v>100</v>
      </c>
      <c r="C56" s="14">
        <f t="shared" si="10"/>
        <v>0</v>
      </c>
      <c r="D56" s="56"/>
      <c r="E56" s="56"/>
      <c r="F56" s="56"/>
      <c r="G56" s="58" t="str">
        <f t="shared" si="11"/>
        <v/>
      </c>
      <c r="H56" s="56"/>
      <c r="I56" s="59" t="str">
        <f t="shared" si="12"/>
        <v/>
      </c>
      <c r="J56" s="59" t="str">
        <f t="shared" si="13"/>
        <v/>
      </c>
      <c r="K56" s="60" t="str">
        <f t="shared" si="14"/>
        <v>Adhésion 2026</v>
      </c>
      <c r="L56" s="60" t="s">
        <v>23</v>
      </c>
      <c r="M56" s="62"/>
      <c r="N56" s="56"/>
      <c r="O56" s="56"/>
      <c r="P56" s="56"/>
      <c r="Q56" s="56"/>
      <c r="R56" s="62"/>
      <c r="S56" s="56"/>
      <c r="T56" s="56"/>
      <c r="U56" s="15">
        <f t="shared" si="15"/>
        <v>46023</v>
      </c>
      <c r="V56" s="15">
        <f t="shared" si="16"/>
        <v>46387</v>
      </c>
      <c r="W56" s="37" t="str">
        <f t="shared" si="17"/>
        <v/>
      </c>
      <c r="X56" s="37" t="str">
        <f t="shared" si="18"/>
        <v/>
      </c>
    </row>
    <row r="57" spans="1:24" s="38" customFormat="1" ht="12.75" customHeight="1" x14ac:dyDescent="0.2">
      <c r="A57" s="13" t="str">
        <f t="shared" si="9"/>
        <v/>
      </c>
      <c r="B57" s="36" t="s">
        <v>100</v>
      </c>
      <c r="C57" s="14">
        <f t="shared" si="10"/>
        <v>0</v>
      </c>
      <c r="D57" s="56"/>
      <c r="E57" s="56"/>
      <c r="F57" s="56"/>
      <c r="G57" s="58" t="str">
        <f t="shared" si="11"/>
        <v/>
      </c>
      <c r="H57" s="56"/>
      <c r="I57" s="59" t="str">
        <f t="shared" si="12"/>
        <v/>
      </c>
      <c r="J57" s="59" t="str">
        <f t="shared" si="13"/>
        <v/>
      </c>
      <c r="K57" s="60" t="str">
        <f t="shared" si="14"/>
        <v>Adhésion 2026</v>
      </c>
      <c r="L57" s="60" t="s">
        <v>23</v>
      </c>
      <c r="M57" s="62"/>
      <c r="N57" s="56"/>
      <c r="O57" s="56"/>
      <c r="P57" s="56"/>
      <c r="Q57" s="56"/>
      <c r="R57" s="62"/>
      <c r="S57" s="56"/>
      <c r="T57" s="56"/>
      <c r="U57" s="15">
        <f t="shared" si="15"/>
        <v>46023</v>
      </c>
      <c r="V57" s="15">
        <f t="shared" si="16"/>
        <v>46387</v>
      </c>
      <c r="W57" s="37" t="str">
        <f t="shared" si="17"/>
        <v/>
      </c>
      <c r="X57" s="37" t="str">
        <f t="shared" si="18"/>
        <v/>
      </c>
    </row>
    <row r="58" spans="1:24" s="38" customFormat="1" ht="12.75" customHeight="1" x14ac:dyDescent="0.2">
      <c r="A58" s="13" t="str">
        <f t="shared" si="9"/>
        <v/>
      </c>
      <c r="B58" s="36" t="s">
        <v>100</v>
      </c>
      <c r="C58" s="14">
        <f t="shared" si="10"/>
        <v>0</v>
      </c>
      <c r="D58" s="56"/>
      <c r="E58" s="56"/>
      <c r="F58" s="56"/>
      <c r="G58" s="58" t="str">
        <f t="shared" si="11"/>
        <v/>
      </c>
      <c r="H58" s="56"/>
      <c r="I58" s="59" t="str">
        <f t="shared" si="12"/>
        <v/>
      </c>
      <c r="J58" s="59" t="str">
        <f t="shared" si="13"/>
        <v/>
      </c>
      <c r="K58" s="60" t="str">
        <f t="shared" si="14"/>
        <v>Adhésion 2026</v>
      </c>
      <c r="L58" s="60" t="s">
        <v>23</v>
      </c>
      <c r="M58" s="62"/>
      <c r="N58" s="56"/>
      <c r="O58" s="56"/>
      <c r="P58" s="56"/>
      <c r="Q58" s="56"/>
      <c r="R58" s="62"/>
      <c r="S58" s="56"/>
      <c r="T58" s="56"/>
      <c r="U58" s="15">
        <f t="shared" si="15"/>
        <v>46023</v>
      </c>
      <c r="V58" s="15">
        <f t="shared" si="16"/>
        <v>46387</v>
      </c>
      <c r="W58" s="37" t="str">
        <f t="shared" si="17"/>
        <v/>
      </c>
      <c r="X58" s="37" t="str">
        <f t="shared" si="18"/>
        <v/>
      </c>
    </row>
    <row r="59" spans="1:24" s="38" customFormat="1" ht="12.75" customHeight="1" x14ac:dyDescent="0.2">
      <c r="A59" s="13" t="str">
        <f t="shared" si="9"/>
        <v/>
      </c>
      <c r="B59" s="36" t="s">
        <v>100</v>
      </c>
      <c r="C59" s="14">
        <f t="shared" si="10"/>
        <v>0</v>
      </c>
      <c r="D59" s="56"/>
      <c r="E59" s="56"/>
      <c r="F59" s="56"/>
      <c r="G59" s="58" t="str">
        <f t="shared" si="11"/>
        <v/>
      </c>
      <c r="H59" s="56"/>
      <c r="I59" s="59" t="str">
        <f t="shared" si="12"/>
        <v/>
      </c>
      <c r="J59" s="59" t="str">
        <f t="shared" si="13"/>
        <v/>
      </c>
      <c r="K59" s="60" t="str">
        <f t="shared" si="14"/>
        <v>Adhésion 2026</v>
      </c>
      <c r="L59" s="60" t="s">
        <v>23</v>
      </c>
      <c r="M59" s="62"/>
      <c r="N59" s="56"/>
      <c r="O59" s="56"/>
      <c r="P59" s="56"/>
      <c r="Q59" s="56"/>
      <c r="R59" s="62"/>
      <c r="S59" s="56"/>
      <c r="T59" s="56"/>
      <c r="U59" s="15">
        <f t="shared" si="15"/>
        <v>46023</v>
      </c>
      <c r="V59" s="15">
        <f t="shared" si="16"/>
        <v>46387</v>
      </c>
      <c r="W59" s="37" t="str">
        <f t="shared" si="17"/>
        <v/>
      </c>
      <c r="X59" s="37" t="str">
        <f t="shared" si="18"/>
        <v/>
      </c>
    </row>
    <row r="60" spans="1:24" s="38" customFormat="1" ht="12.75" customHeight="1" x14ac:dyDescent="0.2">
      <c r="A60" s="13" t="str">
        <f>IF(AND($A$3&lt;&gt;"",F60&lt;&gt;""),$A$3,"")</f>
        <v/>
      </c>
      <c r="B60" s="36" t="s">
        <v>100</v>
      </c>
      <c r="C60" s="14">
        <f t="shared" si="10"/>
        <v>0</v>
      </c>
      <c r="D60" s="56"/>
      <c r="E60" s="56"/>
      <c r="F60" s="56"/>
      <c r="G60" s="58" t="str">
        <f t="shared" si="11"/>
        <v/>
      </c>
      <c r="H60" s="56"/>
      <c r="I60" s="59" t="str">
        <f t="shared" si="12"/>
        <v/>
      </c>
      <c r="J60" s="59" t="str">
        <f t="shared" si="13"/>
        <v/>
      </c>
      <c r="K60" s="60" t="str">
        <f t="shared" si="14"/>
        <v>Adhésion 2026</v>
      </c>
      <c r="L60" s="60" t="s">
        <v>23</v>
      </c>
      <c r="M60" s="62"/>
      <c r="N60" s="56"/>
      <c r="O60" s="56"/>
      <c r="P60" s="56"/>
      <c r="Q60" s="56"/>
      <c r="R60" s="62"/>
      <c r="S60" s="56"/>
      <c r="T60" s="56"/>
      <c r="U60" s="15">
        <f t="shared" si="15"/>
        <v>46023</v>
      </c>
      <c r="V60" s="15">
        <f t="shared" si="16"/>
        <v>46387</v>
      </c>
      <c r="W60" s="37" t="str">
        <f t="shared" si="17"/>
        <v/>
      </c>
      <c r="X60" s="37" t="str">
        <f t="shared" si="18"/>
        <v/>
      </c>
    </row>
    <row r="61" spans="1:24" s="38" customFormat="1" ht="12.75" customHeight="1" x14ac:dyDescent="0.2">
      <c r="A61" s="13" t="str">
        <f t="shared" si="9"/>
        <v/>
      </c>
      <c r="B61" s="36" t="s">
        <v>100</v>
      </c>
      <c r="C61" s="14">
        <f t="shared" si="10"/>
        <v>0</v>
      </c>
      <c r="D61" s="56"/>
      <c r="E61" s="56"/>
      <c r="F61" s="56"/>
      <c r="G61" s="58" t="str">
        <f t="shared" si="11"/>
        <v/>
      </c>
      <c r="H61" s="56"/>
      <c r="I61" s="59" t="str">
        <f t="shared" si="12"/>
        <v/>
      </c>
      <c r="J61" s="59" t="str">
        <f t="shared" si="13"/>
        <v/>
      </c>
      <c r="K61" s="60" t="str">
        <f t="shared" si="14"/>
        <v>Adhésion 2026</v>
      </c>
      <c r="L61" s="60" t="s">
        <v>23</v>
      </c>
      <c r="M61" s="62"/>
      <c r="N61" s="56"/>
      <c r="O61" s="56"/>
      <c r="P61" s="56"/>
      <c r="Q61" s="56"/>
      <c r="R61" s="62"/>
      <c r="S61" s="56"/>
      <c r="T61" s="56"/>
      <c r="U61" s="15">
        <f t="shared" si="15"/>
        <v>46023</v>
      </c>
      <c r="V61" s="15">
        <f t="shared" si="16"/>
        <v>46387</v>
      </c>
      <c r="W61" s="37" t="str">
        <f t="shared" si="17"/>
        <v/>
      </c>
      <c r="X61" s="37" t="str">
        <f t="shared" si="18"/>
        <v/>
      </c>
    </row>
    <row r="62" spans="1:24" s="38" customFormat="1" ht="12.75" customHeight="1" x14ac:dyDescent="0.2">
      <c r="A62" s="13" t="str">
        <f>IF(AND($A$3&lt;&gt;"",F62&lt;&gt;""),$A$3,"")</f>
        <v/>
      </c>
      <c r="B62" s="36" t="s">
        <v>100</v>
      </c>
      <c r="C62" s="14">
        <f t="shared" si="10"/>
        <v>0</v>
      </c>
      <c r="D62" s="56"/>
      <c r="E62" s="56"/>
      <c r="F62" s="56"/>
      <c r="G62" s="58" t="str">
        <f t="shared" si="11"/>
        <v/>
      </c>
      <c r="H62" s="56"/>
      <c r="I62" s="59" t="str">
        <f t="shared" si="12"/>
        <v/>
      </c>
      <c r="J62" s="59" t="str">
        <f t="shared" si="13"/>
        <v/>
      </c>
      <c r="K62" s="60" t="str">
        <f t="shared" si="14"/>
        <v>Adhésion 2026</v>
      </c>
      <c r="L62" s="60" t="s">
        <v>23</v>
      </c>
      <c r="M62" s="62"/>
      <c r="N62" s="56"/>
      <c r="O62" s="56"/>
      <c r="P62" s="56"/>
      <c r="Q62" s="56"/>
      <c r="R62" s="62"/>
      <c r="S62" s="56"/>
      <c r="T62" s="56"/>
      <c r="U62" s="15">
        <f t="shared" si="15"/>
        <v>46023</v>
      </c>
      <c r="V62" s="15">
        <f t="shared" si="16"/>
        <v>46387</v>
      </c>
      <c r="W62" s="37" t="str">
        <f t="shared" si="17"/>
        <v/>
      </c>
      <c r="X62" s="37" t="str">
        <f t="shared" si="18"/>
        <v/>
      </c>
    </row>
    <row r="63" spans="1:24" s="38" customFormat="1" ht="12.75" customHeight="1" x14ac:dyDescent="0.2">
      <c r="A63" s="13" t="str">
        <f t="shared" si="9"/>
        <v/>
      </c>
      <c r="B63" s="36" t="s">
        <v>100</v>
      </c>
      <c r="C63" s="14">
        <f t="shared" si="10"/>
        <v>0</v>
      </c>
      <c r="D63" s="56"/>
      <c r="E63" s="56"/>
      <c r="F63" s="56"/>
      <c r="G63" s="58" t="str">
        <f t="shared" si="11"/>
        <v/>
      </c>
      <c r="H63" s="56"/>
      <c r="I63" s="59" t="str">
        <f t="shared" si="12"/>
        <v/>
      </c>
      <c r="J63" s="59" t="str">
        <f t="shared" si="13"/>
        <v/>
      </c>
      <c r="K63" s="60" t="str">
        <f t="shared" si="14"/>
        <v>Adhésion 2026</v>
      </c>
      <c r="L63" s="60" t="s">
        <v>23</v>
      </c>
      <c r="M63" s="62"/>
      <c r="N63" s="56"/>
      <c r="O63" s="56"/>
      <c r="P63" s="56"/>
      <c r="Q63" s="56"/>
      <c r="R63" s="62"/>
      <c r="S63" s="56"/>
      <c r="T63" s="56"/>
      <c r="U63" s="15">
        <f t="shared" si="15"/>
        <v>46023</v>
      </c>
      <c r="V63" s="15">
        <f t="shared" si="16"/>
        <v>46387</v>
      </c>
      <c r="W63" s="37" t="str">
        <f t="shared" si="17"/>
        <v/>
      </c>
      <c r="X63" s="37" t="str">
        <f t="shared" si="18"/>
        <v/>
      </c>
    </row>
    <row r="64" spans="1:24" s="38" customFormat="1" ht="12.75" customHeight="1" x14ac:dyDescent="0.2">
      <c r="A64" s="13" t="str">
        <f>IF(AND($A$3&lt;&gt;"",F64&lt;&gt;""),$A$3,"")</f>
        <v/>
      </c>
      <c r="B64" s="36" t="s">
        <v>100</v>
      </c>
      <c r="C64" s="14">
        <f t="shared" si="10"/>
        <v>0</v>
      </c>
      <c r="D64" s="56"/>
      <c r="E64" s="56"/>
      <c r="F64" s="56"/>
      <c r="G64" s="58" t="str">
        <f t="shared" si="11"/>
        <v/>
      </c>
      <c r="H64" s="56"/>
      <c r="I64" s="59" t="str">
        <f t="shared" si="12"/>
        <v/>
      </c>
      <c r="J64" s="59" t="str">
        <f t="shared" si="13"/>
        <v/>
      </c>
      <c r="K64" s="60" t="str">
        <f t="shared" si="14"/>
        <v>Adhésion 2026</v>
      </c>
      <c r="L64" s="60" t="s">
        <v>23</v>
      </c>
      <c r="M64" s="62"/>
      <c r="N64" s="56"/>
      <c r="O64" s="56"/>
      <c r="P64" s="56"/>
      <c r="Q64" s="56"/>
      <c r="R64" s="62"/>
      <c r="S64" s="56"/>
      <c r="T64" s="56"/>
      <c r="U64" s="15">
        <f t="shared" si="15"/>
        <v>46023</v>
      </c>
      <c r="V64" s="15">
        <f t="shared" si="16"/>
        <v>46387</v>
      </c>
      <c r="W64" s="37" t="str">
        <f t="shared" si="17"/>
        <v/>
      </c>
      <c r="X64" s="37" t="str">
        <f t="shared" si="18"/>
        <v/>
      </c>
    </row>
    <row r="65" spans="1:24" s="38" customFormat="1" ht="12.75" customHeight="1" x14ac:dyDescent="0.2">
      <c r="A65" s="13" t="str">
        <f t="shared" si="9"/>
        <v/>
      </c>
      <c r="B65" s="36" t="s">
        <v>100</v>
      </c>
      <c r="C65" s="14">
        <f t="shared" si="10"/>
        <v>0</v>
      </c>
      <c r="D65" s="56"/>
      <c r="E65" s="56"/>
      <c r="F65" s="56"/>
      <c r="G65" s="58" t="str">
        <f t="shared" si="11"/>
        <v/>
      </c>
      <c r="H65" s="56"/>
      <c r="I65" s="59" t="str">
        <f t="shared" si="12"/>
        <v/>
      </c>
      <c r="J65" s="59" t="str">
        <f t="shared" si="13"/>
        <v/>
      </c>
      <c r="K65" s="60" t="str">
        <f t="shared" si="14"/>
        <v>Adhésion 2026</v>
      </c>
      <c r="L65" s="60" t="s">
        <v>23</v>
      </c>
      <c r="M65" s="62"/>
      <c r="N65" s="56"/>
      <c r="O65" s="56"/>
      <c r="P65" s="56"/>
      <c r="Q65" s="56"/>
      <c r="R65" s="62"/>
      <c r="S65" s="56"/>
      <c r="T65" s="56"/>
      <c r="U65" s="15">
        <f t="shared" si="15"/>
        <v>46023</v>
      </c>
      <c r="V65" s="15">
        <f t="shared" si="16"/>
        <v>46387</v>
      </c>
      <c r="W65" s="37" t="str">
        <f t="shared" si="17"/>
        <v/>
      </c>
      <c r="X65" s="37" t="str">
        <f t="shared" si="18"/>
        <v/>
      </c>
    </row>
    <row r="66" spans="1:24" s="38" customFormat="1" ht="12.75" customHeight="1" x14ac:dyDescent="0.2">
      <c r="A66" s="13" t="str">
        <f t="shared" si="9"/>
        <v/>
      </c>
      <c r="B66" s="36" t="s">
        <v>100</v>
      </c>
      <c r="C66" s="14">
        <f t="shared" si="10"/>
        <v>0</v>
      </c>
      <c r="D66" s="56"/>
      <c r="E66" s="56"/>
      <c r="F66" s="56"/>
      <c r="G66" s="58" t="str">
        <f t="shared" si="11"/>
        <v/>
      </c>
      <c r="H66" s="56"/>
      <c r="I66" s="59" t="str">
        <f t="shared" si="12"/>
        <v/>
      </c>
      <c r="J66" s="59" t="str">
        <f t="shared" si="13"/>
        <v/>
      </c>
      <c r="K66" s="60" t="str">
        <f t="shared" si="14"/>
        <v>Adhésion 2026</v>
      </c>
      <c r="L66" s="60" t="s">
        <v>23</v>
      </c>
      <c r="M66" s="62"/>
      <c r="N66" s="56"/>
      <c r="O66" s="56"/>
      <c r="P66" s="56"/>
      <c r="Q66" s="56"/>
      <c r="R66" s="62"/>
      <c r="S66" s="56"/>
      <c r="T66" s="56"/>
      <c r="U66" s="15">
        <f t="shared" si="15"/>
        <v>46023</v>
      </c>
      <c r="V66" s="15">
        <f t="shared" si="16"/>
        <v>46387</v>
      </c>
      <c r="W66" s="37" t="str">
        <f t="shared" si="17"/>
        <v/>
      </c>
      <c r="X66" s="37" t="str">
        <f t="shared" si="18"/>
        <v/>
      </c>
    </row>
    <row r="67" spans="1:24" s="38" customFormat="1" ht="12.75" customHeight="1" x14ac:dyDescent="0.2">
      <c r="A67" s="13" t="str">
        <f>IF(AND($A$3&lt;&gt;"",F67&lt;&gt;""),$A$3,"")</f>
        <v/>
      </c>
      <c r="B67" s="36" t="s">
        <v>100</v>
      </c>
      <c r="C67" s="14">
        <f t="shared" si="10"/>
        <v>0</v>
      </c>
      <c r="D67" s="56"/>
      <c r="E67" s="56"/>
      <c r="F67" s="56"/>
      <c r="G67" s="58" t="str">
        <f t="shared" ref="G67:G72" si="19">IF(AND(NOM_club&lt;&gt;"",F67&lt;&gt;""),NOM_club,"")</f>
        <v/>
      </c>
      <c r="H67" s="56"/>
      <c r="I67" s="59" t="str">
        <f t="shared" ref="I67:I72" si="20">IF(H67&lt;&gt;"",DATE(Annee_Adhesion,1,1),"")</f>
        <v/>
      </c>
      <c r="J67" s="59" t="str">
        <f t="shared" ref="J67:J72" si="21">IF(H67&lt;&gt;"",DATE(Annee_Adhesion,12,31),"")</f>
        <v/>
      </c>
      <c r="K67" s="60" t="str">
        <f t="shared" si="14"/>
        <v>Adhésion 2026</v>
      </c>
      <c r="L67" s="60" t="s">
        <v>23</v>
      </c>
      <c r="M67" s="62"/>
      <c r="N67" s="56"/>
      <c r="O67" s="56"/>
      <c r="P67" s="56"/>
      <c r="Q67" s="56"/>
      <c r="R67" s="62"/>
      <c r="S67" s="56"/>
      <c r="T67" s="56"/>
      <c r="U67" s="15">
        <f t="shared" si="15"/>
        <v>46023</v>
      </c>
      <c r="V67" s="15">
        <f t="shared" si="16"/>
        <v>46387</v>
      </c>
      <c r="W67" s="37" t="str">
        <f t="shared" ref="W67:W72" si="22">IF(AND(Nom_Region&lt;&gt;"",F67&lt;&gt;""),_xlfn.CONCAT(Nom_Region,", ",Etiquette_Manuelle_Adherent),"")</f>
        <v/>
      </c>
      <c r="X67" s="37" t="str">
        <f t="shared" ref="X67:X72" si="23">IF(AND(Nom_Region&lt;&gt;"",F67&lt;&gt;""),Nom_Region,"")</f>
        <v/>
      </c>
    </row>
    <row r="68" spans="1:24" s="38" customFormat="1" ht="12.75" customHeight="1" x14ac:dyDescent="0.2">
      <c r="A68" s="13" t="str">
        <f t="shared" si="9"/>
        <v/>
      </c>
      <c r="B68" s="36" t="s">
        <v>100</v>
      </c>
      <c r="C68" s="14">
        <f t="shared" si="10"/>
        <v>0</v>
      </c>
      <c r="D68" s="56"/>
      <c r="E68" s="56"/>
      <c r="F68" s="56"/>
      <c r="G68" s="58" t="str">
        <f t="shared" si="19"/>
        <v/>
      </c>
      <c r="H68" s="56"/>
      <c r="I68" s="59" t="str">
        <f t="shared" si="20"/>
        <v/>
      </c>
      <c r="J68" s="59" t="str">
        <f t="shared" si="21"/>
        <v/>
      </c>
      <c r="K68" s="60" t="str">
        <f t="shared" si="14"/>
        <v>Adhésion 2026</v>
      </c>
      <c r="L68" s="60" t="s">
        <v>23</v>
      </c>
      <c r="M68" s="62"/>
      <c r="N68" s="56"/>
      <c r="O68" s="56"/>
      <c r="P68" s="56"/>
      <c r="Q68" s="56"/>
      <c r="R68" s="62"/>
      <c r="S68" s="56"/>
      <c r="T68" s="56"/>
      <c r="U68" s="15">
        <f t="shared" si="15"/>
        <v>46023</v>
      </c>
      <c r="V68" s="15">
        <f t="shared" si="16"/>
        <v>46387</v>
      </c>
      <c r="W68" s="37" t="str">
        <f t="shared" si="22"/>
        <v/>
      </c>
      <c r="X68" s="37" t="str">
        <f t="shared" si="23"/>
        <v/>
      </c>
    </row>
    <row r="69" spans="1:24" s="38" customFormat="1" ht="12.75" customHeight="1" x14ac:dyDescent="0.2">
      <c r="A69" s="13" t="str">
        <f t="shared" ref="A69:A72" si="24">IF(AND($A$3&lt;&gt;"",F69&lt;&gt;""),$A$3,"")</f>
        <v/>
      </c>
      <c r="B69" s="36" t="s">
        <v>100</v>
      </c>
      <c r="C69" s="14">
        <f t="shared" si="10"/>
        <v>0</v>
      </c>
      <c r="D69" s="56"/>
      <c r="E69" s="56"/>
      <c r="F69" s="56"/>
      <c r="G69" s="58" t="str">
        <f t="shared" si="19"/>
        <v/>
      </c>
      <c r="H69" s="56"/>
      <c r="I69" s="59" t="str">
        <f t="shared" si="20"/>
        <v/>
      </c>
      <c r="J69" s="59" t="str">
        <f t="shared" si="21"/>
        <v/>
      </c>
      <c r="K69" s="60" t="str">
        <f t="shared" si="14"/>
        <v>Adhésion 2026</v>
      </c>
      <c r="L69" s="60" t="s">
        <v>23</v>
      </c>
      <c r="M69" s="62"/>
      <c r="N69" s="56"/>
      <c r="O69" s="56"/>
      <c r="P69" s="56"/>
      <c r="Q69" s="56"/>
      <c r="R69" s="62"/>
      <c r="S69" s="56"/>
      <c r="T69" s="56"/>
      <c r="U69" s="15">
        <f t="shared" si="15"/>
        <v>46023</v>
      </c>
      <c r="V69" s="15">
        <f t="shared" si="16"/>
        <v>46387</v>
      </c>
      <c r="W69" s="37" t="str">
        <f t="shared" si="22"/>
        <v/>
      </c>
      <c r="X69" s="37" t="str">
        <f t="shared" si="23"/>
        <v/>
      </c>
    </row>
    <row r="70" spans="1:24" s="38" customFormat="1" ht="12.75" customHeight="1" x14ac:dyDescent="0.2">
      <c r="A70" s="13" t="str">
        <f t="shared" si="24"/>
        <v/>
      </c>
      <c r="B70" s="36" t="s">
        <v>100</v>
      </c>
      <c r="C70" s="14">
        <f t="shared" si="10"/>
        <v>0</v>
      </c>
      <c r="D70" s="56"/>
      <c r="E70" s="56"/>
      <c r="F70" s="56"/>
      <c r="G70" s="58" t="str">
        <f t="shared" si="19"/>
        <v/>
      </c>
      <c r="H70" s="56"/>
      <c r="I70" s="59" t="str">
        <f t="shared" si="20"/>
        <v/>
      </c>
      <c r="J70" s="59" t="str">
        <f t="shared" si="21"/>
        <v/>
      </c>
      <c r="K70" s="60" t="str">
        <f t="shared" si="14"/>
        <v>Adhésion 2026</v>
      </c>
      <c r="L70" s="60" t="s">
        <v>23</v>
      </c>
      <c r="M70" s="62"/>
      <c r="N70" s="56"/>
      <c r="O70" s="56"/>
      <c r="P70" s="56"/>
      <c r="Q70" s="56"/>
      <c r="R70" s="62"/>
      <c r="S70" s="56"/>
      <c r="T70" s="56"/>
      <c r="U70" s="15">
        <f t="shared" si="15"/>
        <v>46023</v>
      </c>
      <c r="V70" s="15">
        <f t="shared" si="16"/>
        <v>46387</v>
      </c>
      <c r="W70" s="37" t="str">
        <f t="shared" si="22"/>
        <v/>
      </c>
      <c r="X70" s="37" t="str">
        <f t="shared" si="23"/>
        <v/>
      </c>
    </row>
    <row r="71" spans="1:24" s="38" customFormat="1" ht="12.75" customHeight="1" x14ac:dyDescent="0.2">
      <c r="A71" s="13" t="str">
        <f t="shared" si="24"/>
        <v/>
      </c>
      <c r="B71" s="36" t="s">
        <v>100</v>
      </c>
      <c r="C71" s="14">
        <f t="shared" si="10"/>
        <v>0</v>
      </c>
      <c r="D71" s="56"/>
      <c r="E71" s="56"/>
      <c r="F71" s="56"/>
      <c r="G71" s="58" t="str">
        <f t="shared" si="19"/>
        <v/>
      </c>
      <c r="H71" s="56"/>
      <c r="I71" s="59" t="str">
        <f t="shared" si="20"/>
        <v/>
      </c>
      <c r="J71" s="59" t="str">
        <f t="shared" si="21"/>
        <v/>
      </c>
      <c r="K71" s="60" t="str">
        <f t="shared" si="14"/>
        <v>Adhésion 2026</v>
      </c>
      <c r="L71" s="60" t="s">
        <v>23</v>
      </c>
      <c r="M71" s="62"/>
      <c r="N71" s="56"/>
      <c r="O71" s="56"/>
      <c r="P71" s="56"/>
      <c r="Q71" s="56"/>
      <c r="R71" s="62"/>
      <c r="S71" s="56"/>
      <c r="T71" s="56"/>
      <c r="U71" s="15">
        <f t="shared" si="15"/>
        <v>46023</v>
      </c>
      <c r="V71" s="15">
        <f t="shared" si="16"/>
        <v>46387</v>
      </c>
      <c r="W71" s="37" t="str">
        <f t="shared" si="22"/>
        <v/>
      </c>
      <c r="X71" s="37" t="str">
        <f t="shared" si="23"/>
        <v/>
      </c>
    </row>
    <row r="72" spans="1:24" s="38" customFormat="1" ht="12.75" customHeight="1" x14ac:dyDescent="0.2">
      <c r="A72" s="13" t="str">
        <f t="shared" si="24"/>
        <v/>
      </c>
      <c r="B72" s="36" t="s">
        <v>100</v>
      </c>
      <c r="C72" s="14">
        <f t="shared" si="10"/>
        <v>0</v>
      </c>
      <c r="D72" s="56"/>
      <c r="E72" s="56"/>
      <c r="F72" s="56"/>
      <c r="G72" s="58" t="str">
        <f t="shared" si="19"/>
        <v/>
      </c>
      <c r="H72" s="56"/>
      <c r="I72" s="59" t="str">
        <f t="shared" si="20"/>
        <v/>
      </c>
      <c r="J72" s="59" t="str">
        <f t="shared" si="21"/>
        <v/>
      </c>
      <c r="K72" s="60" t="str">
        <f t="shared" si="14"/>
        <v>Adhésion 2026</v>
      </c>
      <c r="L72" s="60" t="s">
        <v>23</v>
      </c>
      <c r="M72" s="62"/>
      <c r="N72" s="56"/>
      <c r="O72" s="56"/>
      <c r="P72" s="56"/>
      <c r="Q72" s="56"/>
      <c r="R72" s="62"/>
      <c r="S72" s="56"/>
      <c r="T72" s="56"/>
      <c r="U72" s="15">
        <f t="shared" si="15"/>
        <v>46023</v>
      </c>
      <c r="V72" s="15">
        <f t="shared" si="16"/>
        <v>46387</v>
      </c>
      <c r="W72" s="37" t="str">
        <f t="shared" si="22"/>
        <v/>
      </c>
      <c r="X72" s="37" t="str">
        <f t="shared" si="23"/>
        <v/>
      </c>
    </row>
    <row r="73" spans="1:24" s="45" customFormat="1" ht="12.75" customHeight="1" x14ac:dyDescent="0.2">
      <c r="A73" s="42"/>
      <c r="B73" s="43"/>
      <c r="C73" s="44"/>
      <c r="G73" s="46"/>
      <c r="I73" s="47"/>
      <c r="J73" s="47"/>
      <c r="K73" s="48"/>
      <c r="L73" s="48"/>
      <c r="U73" s="49"/>
      <c r="V73" s="49"/>
    </row>
    <row r="74" spans="1:24" ht="32.25" customHeight="1" x14ac:dyDescent="0.2">
      <c r="A74" s="8" t="s">
        <v>40</v>
      </c>
      <c r="B74" s="9"/>
      <c r="C74" s="16">
        <f>SUM(C3:C72)</f>
        <v>0</v>
      </c>
      <c r="D74" s="9"/>
      <c r="E74" s="70" t="s">
        <v>106</v>
      </c>
      <c r="F74" s="70"/>
      <c r="G74" s="70"/>
      <c r="H74" s="70"/>
      <c r="I74" s="70"/>
      <c r="J74" s="70"/>
      <c r="K74" s="70"/>
      <c r="L74" s="70"/>
      <c r="M74" s="70"/>
      <c r="N74" s="70"/>
      <c r="O74" s="70"/>
      <c r="P74" s="70"/>
      <c r="Q74" s="70"/>
      <c r="R74" s="70"/>
      <c r="S74" s="70"/>
      <c r="T74" s="70"/>
      <c r="U74" s="35"/>
      <c r="V74" s="35"/>
      <c r="W74" s="35"/>
    </row>
    <row r="75" spans="1:24" ht="17.25" customHeight="1" x14ac:dyDescent="0.2">
      <c r="A75" s="8" t="s">
        <v>41</v>
      </c>
      <c r="B75" s="9"/>
      <c r="C75" s="16">
        <f>IF(Q1="Club et adhérent(e)s",Montant_Adhesion_Club,0)</f>
        <v>0</v>
      </c>
      <c r="D75" s="9"/>
      <c r="E75" s="41" t="s">
        <v>68</v>
      </c>
      <c r="F75" s="9"/>
      <c r="G75" s="9"/>
      <c r="H75" s="9"/>
      <c r="I75" s="9"/>
      <c r="J75" s="9"/>
      <c r="K75" s="9"/>
      <c r="L75" s="9"/>
      <c r="M75" s="9"/>
      <c r="N75" s="9"/>
      <c r="O75" s="9"/>
      <c r="P75" s="9"/>
      <c r="Q75" s="9"/>
      <c r="R75" s="9"/>
      <c r="S75" s="9"/>
      <c r="T75" s="9"/>
      <c r="U75" s="9"/>
      <c r="V75" s="9"/>
      <c r="W75" s="9"/>
    </row>
    <row r="76" spans="1:24" ht="12.75" customHeight="1" x14ac:dyDescent="0.2">
      <c r="A76" s="8"/>
      <c r="B76" s="9"/>
      <c r="C76" s="16"/>
      <c r="D76" s="9"/>
      <c r="E76" s="9"/>
      <c r="F76" s="9"/>
      <c r="G76" s="9"/>
      <c r="H76" s="9"/>
      <c r="I76" s="9"/>
      <c r="J76" s="9"/>
      <c r="K76" s="9"/>
      <c r="L76" s="9"/>
      <c r="M76" s="9"/>
      <c r="N76" s="9"/>
      <c r="O76" s="9"/>
      <c r="P76" s="9"/>
      <c r="Q76" s="9"/>
      <c r="R76" s="9"/>
      <c r="S76" s="9"/>
      <c r="T76" s="9"/>
      <c r="U76" s="9"/>
      <c r="V76" s="9"/>
      <c r="W76" s="9"/>
    </row>
    <row r="77" spans="1:24" ht="12.75" customHeight="1" x14ac:dyDescent="0.2">
      <c r="A77" s="8" t="s">
        <v>42</v>
      </c>
      <c r="B77" s="9"/>
      <c r="C77" s="17">
        <f>SUM(C74:C75)</f>
        <v>0</v>
      </c>
      <c r="D77" s="9"/>
      <c r="E77" s="18" t="s">
        <v>88</v>
      </c>
      <c r="F77" s="18"/>
      <c r="G77" s="18"/>
      <c r="H77" s="18"/>
      <c r="I77" s="9"/>
      <c r="J77" s="9"/>
      <c r="K77" s="9"/>
      <c r="L77" s="9"/>
      <c r="M77" s="9"/>
      <c r="N77" s="9"/>
      <c r="O77" s="9"/>
      <c r="P77" s="9"/>
      <c r="Q77" s="9"/>
      <c r="R77" s="9"/>
      <c r="S77" s="9"/>
      <c r="T77" s="9"/>
      <c r="U77" s="9"/>
      <c r="V77" s="9"/>
      <c r="W77" s="9"/>
    </row>
    <row r="78" spans="1:24" ht="12.75" customHeight="1" x14ac:dyDescent="0.2">
      <c r="A78" s="8"/>
      <c r="B78" s="9"/>
      <c r="C78" s="16"/>
      <c r="D78" s="9"/>
      <c r="E78" s="18" t="s">
        <v>87</v>
      </c>
      <c r="F78" s="18"/>
      <c r="G78" s="18"/>
      <c r="H78" s="18"/>
      <c r="I78" s="9"/>
      <c r="J78" s="9"/>
      <c r="K78" s="9"/>
      <c r="L78" s="9"/>
      <c r="M78" s="9"/>
      <c r="N78" s="9"/>
      <c r="O78" s="9"/>
      <c r="P78" s="9"/>
      <c r="Q78" s="9"/>
      <c r="R78" s="9"/>
      <c r="S78" s="9"/>
      <c r="T78" s="9"/>
      <c r="U78" s="9"/>
      <c r="V78" s="9"/>
      <c r="W78" s="9"/>
    </row>
    <row r="79" spans="1:24" ht="12.75" customHeight="1" x14ac:dyDescent="0.2">
      <c r="A79" s="8"/>
      <c r="B79" s="9"/>
      <c r="C79" s="16"/>
      <c r="D79" s="9"/>
      <c r="E79" s="18" t="s">
        <v>86</v>
      </c>
      <c r="F79" s="18"/>
      <c r="G79" s="18"/>
      <c r="H79" s="18"/>
    </row>
    <row r="80" spans="1:24" ht="12.75" customHeight="1" x14ac:dyDescent="0.2">
      <c r="A80" s="8"/>
      <c r="B80" s="9"/>
      <c r="C80" s="9"/>
      <c r="D80" s="16"/>
      <c r="E80" s="9"/>
      <c r="F80" s="9"/>
      <c r="G80" s="9"/>
      <c r="H80" s="9"/>
      <c r="I80" s="9"/>
      <c r="J80" s="9"/>
      <c r="K80" s="9"/>
      <c r="L80" s="9"/>
      <c r="M80" s="9"/>
    </row>
    <row r="81" spans="1:4" s="9" customFormat="1" ht="12.75" customHeight="1" x14ac:dyDescent="0.2">
      <c r="A81" s="19" t="s">
        <v>43</v>
      </c>
      <c r="D81" s="16"/>
    </row>
    <row r="82" spans="1:4" s="9" customFormat="1" ht="12.75" customHeight="1" x14ac:dyDescent="0.2">
      <c r="A82" s="20" t="s">
        <v>44</v>
      </c>
      <c r="D82" s="16"/>
    </row>
    <row r="83" spans="1:4" s="9" customFormat="1" ht="12.75" customHeight="1" x14ac:dyDescent="0.2">
      <c r="A83" s="19" t="s">
        <v>45</v>
      </c>
      <c r="D83" s="16"/>
    </row>
    <row r="84" spans="1:4" s="9" customFormat="1" ht="12.75" customHeight="1" x14ac:dyDescent="0.2">
      <c r="A84" s="21" t="s">
        <v>112</v>
      </c>
      <c r="D84" s="16"/>
    </row>
    <row r="85" spans="1:4" s="9" customFormat="1" ht="12.75" customHeight="1" x14ac:dyDescent="0.2">
      <c r="A85" s="21" t="s">
        <v>113</v>
      </c>
      <c r="D85" s="16"/>
    </row>
    <row r="86" spans="1:4" s="9" customFormat="1" ht="12.75" customHeight="1" x14ac:dyDescent="0.2">
      <c r="A86" s="21" t="s">
        <v>114</v>
      </c>
      <c r="D86" s="16"/>
    </row>
    <row r="87" spans="1:4" s="9" customFormat="1" ht="12.75" customHeight="1" x14ac:dyDescent="0.2">
      <c r="A87" s="19" t="s">
        <v>46</v>
      </c>
      <c r="D87" s="16"/>
    </row>
    <row r="88" spans="1:4" s="9" customFormat="1" ht="12.75" customHeight="1" x14ac:dyDescent="0.2">
      <c r="A88" s="20" t="s">
        <v>47</v>
      </c>
      <c r="D88" s="16"/>
    </row>
    <row r="89" spans="1:4" s="9" customFormat="1" ht="12.75" customHeight="1" x14ac:dyDescent="0.2">
      <c r="A89" s="21" t="s">
        <v>48</v>
      </c>
      <c r="D89" s="16"/>
    </row>
    <row r="90" spans="1:4" s="9" customFormat="1" ht="12.75" customHeight="1" x14ac:dyDescent="0.2">
      <c r="A90" s="21" t="s">
        <v>49</v>
      </c>
      <c r="D90" s="16"/>
    </row>
    <row r="91" spans="1:4" s="9" customFormat="1" ht="12.75" customHeight="1" x14ac:dyDescent="0.2">
      <c r="A91" s="21" t="s">
        <v>50</v>
      </c>
      <c r="D91" s="16"/>
    </row>
    <row r="92" spans="1:4" s="9" customFormat="1" ht="12.75" customHeight="1" x14ac:dyDescent="0.2">
      <c r="A92" s="19" t="s">
        <v>51</v>
      </c>
      <c r="D92" s="16"/>
    </row>
    <row r="93" spans="1:4" s="9" customFormat="1" ht="12.75" customHeight="1" x14ac:dyDescent="0.2">
      <c r="A93" s="20" t="s">
        <v>52</v>
      </c>
      <c r="D93" s="16"/>
    </row>
    <row r="94" spans="1:4" s="9" customFormat="1" ht="12.75" customHeight="1" x14ac:dyDescent="0.2">
      <c r="A94" s="19" t="s">
        <v>53</v>
      </c>
      <c r="D94" s="16"/>
    </row>
    <row r="95" spans="1:4" s="9" customFormat="1" ht="12.75" customHeight="1" x14ac:dyDescent="0.2">
      <c r="A95" s="20" t="s">
        <v>54</v>
      </c>
      <c r="D95" s="16"/>
    </row>
    <row r="96" spans="1:4" s="9" customFormat="1" ht="12.75" customHeight="1" x14ac:dyDescent="0.2">
      <c r="A96" s="22" t="s">
        <v>55</v>
      </c>
      <c r="D96" s="16"/>
    </row>
    <row r="97" spans="1:4" s="9" customFormat="1" ht="12.75" customHeight="1" x14ac:dyDescent="0.2">
      <c r="A97" s="22" t="s">
        <v>56</v>
      </c>
      <c r="D97" s="16"/>
    </row>
    <row r="98" spans="1:4" s="9" customFormat="1" ht="12.75" customHeight="1" x14ac:dyDescent="0.2">
      <c r="A98" s="22" t="s">
        <v>57</v>
      </c>
      <c r="D98" s="16"/>
    </row>
    <row r="99" spans="1:4" s="9" customFormat="1" ht="12.75" customHeight="1" x14ac:dyDescent="0.2">
      <c r="A99" s="22" t="s">
        <v>58</v>
      </c>
      <c r="D99" s="16"/>
    </row>
    <row r="100" spans="1:4" s="9" customFormat="1" ht="12.75" customHeight="1" x14ac:dyDescent="0.2">
      <c r="A100" s="22" t="s">
        <v>59</v>
      </c>
      <c r="D100" s="16"/>
    </row>
    <row r="101" spans="1:4" s="9" customFormat="1" ht="12.75" customHeight="1" x14ac:dyDescent="0.2">
      <c r="A101" s="22" t="s">
        <v>60</v>
      </c>
      <c r="D101" s="16"/>
    </row>
    <row r="102" spans="1:4" s="9" customFormat="1" ht="12.75" customHeight="1" x14ac:dyDescent="0.2">
      <c r="A102" s="23" t="s">
        <v>61</v>
      </c>
      <c r="D102" s="16"/>
    </row>
    <row r="103" spans="1:4" s="9" customFormat="1" ht="12.75" customHeight="1" x14ac:dyDescent="0.2">
      <c r="A103" s="19" t="s">
        <v>62</v>
      </c>
      <c r="D103" s="16"/>
    </row>
    <row r="104" spans="1:4" s="9" customFormat="1" ht="12.75" customHeight="1" x14ac:dyDescent="0.2">
      <c r="A104" s="20" t="s">
        <v>63</v>
      </c>
      <c r="D104" s="16"/>
    </row>
    <row r="105" spans="1:4" s="9" customFormat="1" ht="12.75" customHeight="1" x14ac:dyDescent="0.2">
      <c r="A105" s="19" t="s">
        <v>64</v>
      </c>
      <c r="D105" s="16"/>
    </row>
    <row r="106" spans="1:4" s="9" customFormat="1" ht="12.75" customHeight="1" x14ac:dyDescent="0.2">
      <c r="A106" s="20" t="s">
        <v>65</v>
      </c>
      <c r="D106" s="16"/>
    </row>
    <row r="107" spans="1:4" s="9" customFormat="1" ht="12.75" customHeight="1" x14ac:dyDescent="0.2">
      <c r="A107" s="20" t="s">
        <v>66</v>
      </c>
      <c r="D107" s="16"/>
    </row>
    <row r="108" spans="1:4" s="9" customFormat="1" ht="12.75" customHeight="1" x14ac:dyDescent="0.2">
      <c r="A108" s="20"/>
      <c r="D108" s="16"/>
    </row>
    <row r="109" spans="1:4" s="9" customFormat="1" ht="12.75" customHeight="1" x14ac:dyDescent="0.2">
      <c r="A109" s="20" t="s">
        <v>67</v>
      </c>
      <c r="D109" s="16"/>
    </row>
  </sheetData>
  <sheetProtection algorithmName="SHA-512" hashValue="J9ovdy/ONfWcrglffP2ftfWJDA9JY3lY4CuOKUN7oj6lFwSEmeyKSbXFN1l8b6XtB9filZ8D2fuYnXEMduRP5g==" saltValue="vAzpN8Uiqd5b5e9bFMKzHw==" spinCount="100000" sheet="1" selectLockedCells="1"/>
  <dataConsolidate/>
  <mergeCells count="4">
    <mergeCell ref="Q1:R1"/>
    <mergeCell ref="S1:T1"/>
    <mergeCell ref="C1:M1"/>
    <mergeCell ref="E74:T74"/>
  </mergeCells>
  <phoneticPr fontId="1" type="noConversion"/>
  <dataValidations xWindow="1435" yWindow="444" count="1">
    <dataValidation type="whole" operator="equal" allowBlank="1" showInputMessage="1" showErrorMessage="1" sqref="C3:C72" xr:uid="{9499113B-EF34-4688-8301-678BE49C6BBA}">
      <formula1>F3</formula1>
    </dataValidation>
  </dataValidations>
  <hyperlinks>
    <hyperlink ref="A102" r:id="rId1" display="mailto:president@ffbonsai.fr" xr:uid="{4B4BE6CE-F2D4-4C82-B9E1-6967437F23B1}"/>
  </hyperlinks>
  <pageMargins left="0.5" right="0.5" top="1" bottom="1" header="0.5" footer="0.5"/>
  <pageSetup orientation="portrait" useFirstPageNumber="1" horizontalDpi="1200" verticalDpi="1200" r:id="rId2"/>
  <headerFooter>
    <oddHeader>&amp;C&amp;"Times New Roman,Regular"&amp;12&amp;A</oddHeader>
    <oddFooter>&amp;C&amp;"Times New Roman,Regular"&amp;12Page &amp;P</oddFooter>
  </headerFooter>
  <ignoredErrors>
    <ignoredError sqref="A61 A71:A72 A68:A70 A65:A66 A63 A62 A64 A67 I3:I72 J3 J4:J72" unlockedFormula="1"/>
  </ignoredErrors>
  <drawing r:id="rId3"/>
  <legacyDrawing r:id="rId4"/>
  <extLst>
    <ext xmlns:x14="http://schemas.microsoft.com/office/spreadsheetml/2009/9/main" uri="{CCE6A557-97BC-4b89-ADB6-D9C93CAAB3DF}">
      <x14:dataValidations xmlns:xm="http://schemas.microsoft.com/office/excel/2006/main" xWindow="1435" yWindow="444" count="3">
        <x14:dataValidation type="list" allowBlank="1" showInputMessage="1" showErrorMessage="1" xr:uid="{ACFEA1D9-EA86-452A-A4B0-B426D2CF7A19}">
          <x14:formula1>
            <xm:f>'Listes de valeurs'!$C$6:$C$15</xm:f>
          </x14:formula1>
          <xm:sqref>Y1</xm:sqref>
        </x14:dataValidation>
        <x14:dataValidation type="list" allowBlank="1" showInputMessage="1" showErrorMessage="1" xr:uid="{6E71FB37-B850-45E6-BB9F-FFBD47656508}">
          <x14:formula1>
            <xm:f>'Listes de valeurs'!$A$6:$A$16</xm:f>
          </x14:formula1>
          <xm:sqref>H3:H72</xm:sqref>
        </x14:dataValidation>
        <x14:dataValidation type="list" showInputMessage="1" showErrorMessage="1" promptTitle="Saisie obligatoire" prompt="Saisir l'une des 2 valeurs :_x000a_- lors de la première adhésion de votre club dans l'année :_x000a_Sélectionner : Club et adhérent(e)s_x000a_- lors de l'adhésion de nouveaux après l'inscription du club :_x000a_Sélectionner : Adhérent(e)s seul(e)s" xr:uid="{99823441-274C-4BFD-A5B6-803E02933A2B}">
          <x14:formula1>
            <xm:f>'Listes de valeurs'!$E$6:$E$7</xm:f>
          </x14:formula1>
          <xm:sqref>Q1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F49AE-CFE9-4614-97D4-D77D69EA25A8}">
  <dimension ref="A1:I2"/>
  <sheetViews>
    <sheetView workbookViewId="0">
      <selection sqref="A1:I2"/>
    </sheetView>
  </sheetViews>
  <sheetFormatPr baseColWidth="10" defaultRowHeight="12.75" x14ac:dyDescent="0.2"/>
  <cols>
    <col min="1" max="3" width="11.42578125" style="9"/>
    <col min="4" max="5" width="24.140625" style="9" bestFit="1" customWidth="1"/>
    <col min="6" max="6" width="13.28515625" style="9" bestFit="1" customWidth="1"/>
    <col min="7" max="16384" width="11.42578125" style="9"/>
  </cols>
  <sheetData>
    <row r="1" spans="1:9" s="12" customFormat="1" ht="38.25" customHeight="1" x14ac:dyDescent="0.2">
      <c r="A1" s="10" t="s">
        <v>0</v>
      </c>
      <c r="B1" s="10" t="s">
        <v>1</v>
      </c>
      <c r="C1" s="11" t="s">
        <v>2</v>
      </c>
      <c r="D1" s="10" t="s">
        <v>6</v>
      </c>
      <c r="E1" s="10" t="s">
        <v>115</v>
      </c>
      <c r="F1" s="10" t="s">
        <v>10</v>
      </c>
      <c r="G1" s="10" t="s">
        <v>11</v>
      </c>
      <c r="H1" s="10" t="s">
        <v>20</v>
      </c>
      <c r="I1" s="10" t="s">
        <v>21</v>
      </c>
    </row>
    <row r="2" spans="1:9" s="39" customFormat="1" ht="12.75" customHeight="1" x14ac:dyDescent="0.2">
      <c r="A2" s="32" t="str">
        <f>IF(C2&lt;&gt;0,Date_Paiement,"")</f>
        <v/>
      </c>
      <c r="B2" s="51" t="s">
        <v>102</v>
      </c>
      <c r="C2" s="16">
        <f>IF('Paiement Cotisation Adhérent'!Q1="Club et adhérent(e)s",Montant_Adhesion_Club,0)</f>
        <v>0</v>
      </c>
      <c r="D2" s="39" t="str">
        <f>IF(AND(NOM_club&lt;&gt;"",C2&lt;&gt;""),NOM_club,"")</f>
        <v/>
      </c>
      <c r="E2" s="40" t="str">
        <f>IF(AND(NOM_club&lt;&gt;"",C2&lt;&gt;""),NOM_club,"")</f>
        <v/>
      </c>
      <c r="F2" s="33" t="str">
        <f>_xlfn.CONCAT("Adhésion ",Annee_Adhesion)</f>
        <v>Adhésion 2026</v>
      </c>
      <c r="G2" s="33" t="s">
        <v>23</v>
      </c>
      <c r="H2" s="15">
        <f t="shared" ref="H2" si="0">DATE(Annee_Adhesion,1,1)</f>
        <v>46023</v>
      </c>
      <c r="I2" s="15">
        <f>DATE(Annee_Adhesion,12,31)</f>
        <v>46387</v>
      </c>
    </row>
  </sheetData>
  <sheetProtection algorithmName="SHA-512" hashValue="g3iGnrW1COU3ZrvG/BeXiXH9LA83/UdfTymWJIIhA0ZddxIb9160CAPOTgSPyjgOJYo/kqPnEZn4qRcWD/x9zw==" saltValue="yJ3pIm08e9pVIxpD/SOjKQ==" spinCount="100000"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58754-2A11-4783-A919-20BC36767640}">
  <dimension ref="A3:J26"/>
  <sheetViews>
    <sheetView topLeftCell="D1" workbookViewId="0">
      <selection activeCell="I28" sqref="I28"/>
    </sheetView>
  </sheetViews>
  <sheetFormatPr baseColWidth="10" defaultRowHeight="12.75" x14ac:dyDescent="0.2"/>
  <cols>
    <col min="1" max="1" width="19.7109375" customWidth="1"/>
    <col min="2" max="2" width="14.42578125" customWidth="1"/>
    <col min="3" max="3" width="22.5703125" bestFit="1" customWidth="1"/>
    <col min="4" max="4" width="17.42578125" bestFit="1" customWidth="1"/>
    <col min="5" max="5" width="20.5703125" bestFit="1" customWidth="1"/>
    <col min="6" max="6" width="20" bestFit="1" customWidth="1"/>
    <col min="10" max="10" width="119.7109375" bestFit="1" customWidth="1"/>
  </cols>
  <sheetData>
    <row r="3" spans="1:10" x14ac:dyDescent="0.2">
      <c r="H3" s="71" t="s">
        <v>80</v>
      </c>
      <c r="I3" s="71"/>
      <c r="J3" s="71"/>
    </row>
    <row r="4" spans="1:10" x14ac:dyDescent="0.2">
      <c r="A4" s="2" t="s">
        <v>7</v>
      </c>
      <c r="B4" s="2" t="s">
        <v>28</v>
      </c>
      <c r="C4" s="2" t="s">
        <v>29</v>
      </c>
      <c r="D4" s="2" t="s">
        <v>73</v>
      </c>
      <c r="E4" s="2" t="s">
        <v>93</v>
      </c>
      <c r="F4" s="2" t="s">
        <v>22</v>
      </c>
      <c r="H4" s="27" t="s">
        <v>81</v>
      </c>
      <c r="I4" s="27" t="s">
        <v>82</v>
      </c>
      <c r="J4" s="27" t="s">
        <v>83</v>
      </c>
    </row>
    <row r="6" spans="1:10" x14ac:dyDescent="0.2">
      <c r="A6" s="3" t="s">
        <v>25</v>
      </c>
      <c r="B6" s="4">
        <v>32</v>
      </c>
      <c r="C6" s="3" t="s">
        <v>39</v>
      </c>
      <c r="D6" s="1">
        <v>2026</v>
      </c>
      <c r="E6" s="3" t="s">
        <v>90</v>
      </c>
      <c r="F6" s="3" t="s">
        <v>24</v>
      </c>
      <c r="H6" s="25" t="s">
        <v>84</v>
      </c>
      <c r="I6" s="26">
        <v>46035</v>
      </c>
      <c r="J6" s="3" t="s">
        <v>85</v>
      </c>
    </row>
    <row r="7" spans="1:10" x14ac:dyDescent="0.2">
      <c r="A7" s="3" t="s">
        <v>74</v>
      </c>
      <c r="B7" s="4">
        <v>37</v>
      </c>
      <c r="C7" s="3" t="s">
        <v>38</v>
      </c>
      <c r="E7" s="3" t="s">
        <v>91</v>
      </c>
      <c r="H7" s="25" t="s">
        <v>89</v>
      </c>
      <c r="I7" s="26">
        <v>45671</v>
      </c>
      <c r="J7" s="3" t="s">
        <v>94</v>
      </c>
    </row>
    <row r="8" spans="1:10" x14ac:dyDescent="0.2">
      <c r="A8" s="3" t="s">
        <v>26</v>
      </c>
      <c r="C8" s="3" t="s">
        <v>37</v>
      </c>
      <c r="H8" s="25" t="s">
        <v>89</v>
      </c>
      <c r="I8" s="26">
        <v>45671</v>
      </c>
      <c r="J8" s="3" t="s">
        <v>95</v>
      </c>
    </row>
    <row r="9" spans="1:10" x14ac:dyDescent="0.2">
      <c r="A9" s="3" t="s">
        <v>75</v>
      </c>
      <c r="C9" s="3" t="s">
        <v>36</v>
      </c>
      <c r="H9" s="25" t="s">
        <v>89</v>
      </c>
      <c r="I9" s="26">
        <v>45671</v>
      </c>
      <c r="J9" s="3" t="s">
        <v>96</v>
      </c>
    </row>
    <row r="10" spans="1:10" x14ac:dyDescent="0.2">
      <c r="A10" s="3" t="s">
        <v>27</v>
      </c>
      <c r="C10" s="3" t="s">
        <v>35</v>
      </c>
      <c r="H10" s="25" t="s">
        <v>89</v>
      </c>
      <c r="I10" s="26">
        <v>45671</v>
      </c>
      <c r="J10" s="3" t="s">
        <v>97</v>
      </c>
    </row>
    <row r="11" spans="1:10" x14ac:dyDescent="0.2">
      <c r="A11" s="3" t="s">
        <v>69</v>
      </c>
      <c r="C11" s="3" t="s">
        <v>34</v>
      </c>
      <c r="H11" s="25" t="s">
        <v>89</v>
      </c>
      <c r="I11" s="26">
        <v>45671</v>
      </c>
      <c r="J11" s="3" t="s">
        <v>98</v>
      </c>
    </row>
    <row r="12" spans="1:10" x14ac:dyDescent="0.2">
      <c r="A12" s="3" t="s">
        <v>76</v>
      </c>
      <c r="C12" s="3" t="s">
        <v>33</v>
      </c>
      <c r="H12" s="25" t="s">
        <v>89</v>
      </c>
      <c r="I12" s="26">
        <v>46048</v>
      </c>
      <c r="J12" s="3" t="s">
        <v>99</v>
      </c>
    </row>
    <row r="13" spans="1:10" x14ac:dyDescent="0.2">
      <c r="A13" s="3" t="s">
        <v>70</v>
      </c>
      <c r="C13" s="3" t="s">
        <v>32</v>
      </c>
      <c r="H13" s="25" t="s">
        <v>89</v>
      </c>
      <c r="I13" s="26">
        <v>46048</v>
      </c>
      <c r="J13" s="3" t="s">
        <v>101</v>
      </c>
    </row>
    <row r="14" spans="1:10" x14ac:dyDescent="0.2">
      <c r="A14" s="3" t="s">
        <v>77</v>
      </c>
      <c r="C14" s="3" t="s">
        <v>31</v>
      </c>
      <c r="H14" s="25" t="s">
        <v>89</v>
      </c>
      <c r="I14" s="26">
        <v>46048</v>
      </c>
      <c r="J14" s="3" t="s">
        <v>104</v>
      </c>
    </row>
    <row r="15" spans="1:10" x14ac:dyDescent="0.2">
      <c r="A15" s="3" t="s">
        <v>72</v>
      </c>
      <c r="C15" s="3" t="s">
        <v>30</v>
      </c>
      <c r="H15" s="25" t="s">
        <v>89</v>
      </c>
      <c r="I15" s="26">
        <v>46048</v>
      </c>
      <c r="J15" s="3" t="s">
        <v>105</v>
      </c>
    </row>
    <row r="16" spans="1:10" x14ac:dyDescent="0.2">
      <c r="A16" s="3" t="s">
        <v>78</v>
      </c>
      <c r="C16" s="3"/>
      <c r="H16" s="25" t="s">
        <v>107</v>
      </c>
      <c r="I16" s="26">
        <v>46050</v>
      </c>
      <c r="J16" s="3" t="s">
        <v>108</v>
      </c>
    </row>
    <row r="17" spans="1:10" x14ac:dyDescent="0.2">
      <c r="A17" s="3"/>
      <c r="C17" s="3"/>
      <c r="H17" s="25" t="s">
        <v>107</v>
      </c>
      <c r="I17" s="26">
        <v>46050</v>
      </c>
      <c r="J17" s="3" t="s">
        <v>109</v>
      </c>
    </row>
    <row r="18" spans="1:10" x14ac:dyDescent="0.2">
      <c r="A18" s="3"/>
      <c r="C18" s="3"/>
      <c r="H18" s="25" t="s">
        <v>107</v>
      </c>
      <c r="I18" s="26">
        <v>46050</v>
      </c>
      <c r="J18" s="3" t="s">
        <v>110</v>
      </c>
    </row>
    <row r="19" spans="1:10" ht="25.5" x14ac:dyDescent="0.2">
      <c r="A19" s="3"/>
      <c r="C19" s="3"/>
      <c r="H19" s="25" t="s">
        <v>107</v>
      </c>
      <c r="I19" s="26">
        <v>46050</v>
      </c>
      <c r="J19" s="50" t="s">
        <v>111</v>
      </c>
    </row>
    <row r="20" spans="1:10" hidden="1" x14ac:dyDescent="0.2">
      <c r="H20" s="25" t="s">
        <v>117</v>
      </c>
      <c r="I20" s="26">
        <v>46053</v>
      </c>
      <c r="J20" s="64" t="s">
        <v>125</v>
      </c>
    </row>
    <row r="21" spans="1:10" hidden="1" x14ac:dyDescent="0.2">
      <c r="H21" s="25" t="s">
        <v>117</v>
      </c>
      <c r="I21" s="26">
        <v>46053</v>
      </c>
      <c r="J21" s="63" t="s">
        <v>118</v>
      </c>
    </row>
    <row r="22" spans="1:10" hidden="1" x14ac:dyDescent="0.2">
      <c r="H22" s="25" t="s">
        <v>117</v>
      </c>
      <c r="I22" s="26">
        <v>46053</v>
      </c>
      <c r="J22" s="63" t="s">
        <v>119</v>
      </c>
    </row>
    <row r="23" spans="1:10" ht="25.5" x14ac:dyDescent="0.2">
      <c r="H23" s="25" t="s">
        <v>117</v>
      </c>
      <c r="I23" s="26">
        <v>46055</v>
      </c>
      <c r="J23" s="50" t="s">
        <v>120</v>
      </c>
    </row>
    <row r="24" spans="1:10" x14ac:dyDescent="0.2">
      <c r="H24" s="25" t="s">
        <v>117</v>
      </c>
      <c r="I24" s="26">
        <v>46056</v>
      </c>
      <c r="J24" s="50" t="s">
        <v>122</v>
      </c>
    </row>
    <row r="25" spans="1:10" x14ac:dyDescent="0.2">
      <c r="H25" s="25" t="s">
        <v>117</v>
      </c>
      <c r="I25" s="26">
        <v>46056</v>
      </c>
      <c r="J25" s="3" t="s">
        <v>123</v>
      </c>
    </row>
    <row r="26" spans="1:10" x14ac:dyDescent="0.2">
      <c r="H26" s="25" t="s">
        <v>117</v>
      </c>
      <c r="I26" s="26">
        <v>46056</v>
      </c>
      <c r="J26" s="3" t="s">
        <v>124</v>
      </c>
    </row>
  </sheetData>
  <sheetProtection algorithmName="SHA-512" hashValue="+fVxP6LMtvowL3pttHveJwz7d6a/Abcdgi2L3Dq+BePh7ydhzmNw/NLCAapL268VSa2s7H5EdGx/dADJvRzmDg==" saltValue="w023ZPpverDmy+Ga0vIJDg==" spinCount="100000" sheet="1" selectLockedCells="1" selectUnlockedCells="1"/>
  <sortState xmlns:xlrd2="http://schemas.microsoft.com/office/spreadsheetml/2017/richdata2" ref="C6:C15">
    <sortCondition ref="C6:C15"/>
  </sortState>
  <mergeCells count="1">
    <mergeCell ref="H3:J3"/>
  </mergeCells>
  <phoneticPr fontId="1"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7</vt:i4>
      </vt:variant>
    </vt:vector>
  </HeadingPairs>
  <TitlesOfParts>
    <vt:vector size="10" baseType="lpstr">
      <vt:lpstr>Paiement Cotisation Adhérent</vt:lpstr>
      <vt:lpstr>Paiement Cotisation Club</vt:lpstr>
      <vt:lpstr>Listes de valeurs</vt:lpstr>
      <vt:lpstr>Annee_Adhesion</vt:lpstr>
      <vt:lpstr>Date_Paiement</vt:lpstr>
      <vt:lpstr>Etiquette_Manuelle_Adherent</vt:lpstr>
      <vt:lpstr>Montant_Adhesion_Adherent</vt:lpstr>
      <vt:lpstr>Montant_Adhesion_Club</vt:lpstr>
      <vt:lpstr>NOM_club</vt:lpstr>
      <vt:lpstr>Nom_Region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fabrice pochon</dc:creator>
  <dc:description/>
  <cp:lastModifiedBy>Claude LIBERT</cp:lastModifiedBy>
  <cp:revision>0</cp:revision>
  <dcterms:created xsi:type="dcterms:W3CDTF">2025-12-18T07:12:00Z</dcterms:created>
  <dcterms:modified xsi:type="dcterms:W3CDTF">2026-02-03T22:36:59Z</dcterms:modified>
</cp:coreProperties>
</file>